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onuda zbir" sheetId="1" r:id="rId1"/>
    <sheet name="Specifikacija" sheetId="2" r:id="rId2"/>
  </sheets>
  <definedNames>
    <definedName name="_xlnm.Print_Titles" localSheetId="1">'Specifikacija'!$1:$1</definedName>
  </definedNames>
  <calcPr fullCalcOnLoad="1"/>
</workbook>
</file>

<file path=xl/sharedStrings.xml><?xml version="1.0" encoding="utf-8"?>
<sst xmlns="http://schemas.openxmlformats.org/spreadsheetml/2006/main" count="376" uniqueCount="274">
  <si>
    <t>Gips alabaster za izlivanje otisaka u stomatologiji</t>
  </si>
  <si>
    <t>Pak(2Kg)</t>
  </si>
  <si>
    <t>Kom</t>
  </si>
  <si>
    <t>SIJALICA ZA REFLEKTOR 24 V</t>
  </si>
  <si>
    <t xml:space="preserve">SISALJKA STOMATOLOŠKA PVC </t>
  </si>
  <si>
    <t>Pak(100Kom)</t>
  </si>
  <si>
    <t>STAKLENA PLOČA</t>
  </si>
  <si>
    <t>ULJE ZA PODMAZIVANJE NASADNIH INSTRUMENATA</t>
  </si>
  <si>
    <t>PVC Komprese</t>
  </si>
  <si>
    <t>Stomatološka ogledalca</t>
  </si>
  <si>
    <t>Pak(12 kom)</t>
  </si>
  <si>
    <t>Stomatološka pinceta</t>
  </si>
  <si>
    <t>Stomatološka šestica</t>
  </si>
  <si>
    <t>kom</t>
  </si>
  <si>
    <t>Stomatološka sonda</t>
  </si>
  <si>
    <t>Pak</t>
  </si>
  <si>
    <t>MANDRELA ZA NASADNIK</t>
  </si>
  <si>
    <t>FIKSIR DENTAL</t>
  </si>
  <si>
    <t>RAZVIJAČ ZA RO FILMOVE</t>
  </si>
  <si>
    <t>Pak(150Kom)</t>
  </si>
  <si>
    <t>AKRILAT ZA IZRADU BAZE PROTEZE - PRAH</t>
  </si>
  <si>
    <t>Pak(500gr)</t>
  </si>
  <si>
    <t>AKRILAT ZA IZRADU BAZE PROTEZE - TEČNOST</t>
  </si>
  <si>
    <t>Pak(500ml)</t>
  </si>
  <si>
    <t>AKRILAT ZA REPARATURU PROTEZA - PRAH</t>
  </si>
  <si>
    <t>AKRILAT ZA REPARATURU PROTEZA - TEČNOST</t>
  </si>
  <si>
    <t>Boč(150ml)</t>
  </si>
  <si>
    <t>AKTIVATOR PASTA ZA KONDENZACIONE SILIKONE</t>
  </si>
  <si>
    <t>Pak(60ml)</t>
  </si>
  <si>
    <t>ARTIKULACIONI PAPIR</t>
  </si>
  <si>
    <t>Pak(144Lista)</t>
  </si>
  <si>
    <t>BAZNE PLOČE DONJE</t>
  </si>
  <si>
    <t>Pak (12kom)</t>
  </si>
  <si>
    <t>BAZNE PLOČE GORNJE</t>
  </si>
  <si>
    <t>Pak(6kom)</t>
  </si>
  <si>
    <t>BIMŠTAJN</t>
  </si>
  <si>
    <t>kg</t>
  </si>
  <si>
    <t>ČETKA ZA POLIRANJE PROTEZE TROREDNE</t>
  </si>
  <si>
    <t>ČETKA ZA VISOKI SJAJ OD JELENSKE KOŽE</t>
  </si>
  <si>
    <t>FREZA KARBIDNA</t>
  </si>
  <si>
    <t>GIPS TVRDI</t>
  </si>
  <si>
    <t>Kg</t>
  </si>
  <si>
    <t xml:space="preserve">IZOLAK </t>
  </si>
  <si>
    <t>Boč.(200ml)</t>
  </si>
  <si>
    <t>GUMICE ZA POLIRANJE PROTEZE ZA NASADNIK (SIVA)</t>
  </si>
  <si>
    <t>KOND SILIKON NISKE VISKOZNOSTI ZA PRVI OTISAK ZA FIKSNE RADOVE</t>
  </si>
  <si>
    <t>Pak(1Kg)</t>
  </si>
  <si>
    <t>KONDENZACIONI SILIKON VISOKE VISKOZNOSTI ZA KOREKCIONI OTISAK</t>
  </si>
  <si>
    <t>MASA ZA UZIMANJE ANATOMSKIH OTISAKA</t>
  </si>
  <si>
    <t>MREŽICA ZA OJAČAVANJE AKRILATA BAZE PROTEZE</t>
  </si>
  <si>
    <t>RETRARGIN TEČNOST</t>
  </si>
  <si>
    <t>ŠMIRGLA NA PLATNU (FINOĆE 180 ŠIRINE 15mm)</t>
  </si>
  <si>
    <t>Pak(10 m)</t>
  </si>
  <si>
    <t>TERMOPLASTIČNA MASA ZA FORMIRANJE RUBOVA KOD INDIVIDUALNE KAŠIKE</t>
  </si>
  <si>
    <t>VOSAK ZA LEPLJENJE U ŠTAPIĆIMA</t>
  </si>
  <si>
    <t>VOSAK ZA MODELOVANJE PROTEZA U PLOČAMA (SOFT)</t>
  </si>
  <si>
    <t>Garnitura</t>
  </si>
  <si>
    <t>ŽICA ZA KUKUCE 0.8 / 3 MET. /</t>
  </si>
  <si>
    <t>Kotur 3m</t>
  </si>
  <si>
    <t>AKRILAT ZA IZRADU ORTODONTSKIH APARATA - PRAH (HLADNO POLIMERIZUJUĆI)</t>
  </si>
  <si>
    <t>Pak(700gr)</t>
  </si>
  <si>
    <t>AKRILAT ZA IZRADU ORTODONTSKIH APARATA - TEČNOST</t>
  </si>
  <si>
    <t>ŠRAF ZA ORTODONCIJU - OTVORENI</t>
  </si>
  <si>
    <t>ŠRAF ZA ORTODONCIJU - DISTALNI</t>
  </si>
  <si>
    <t>ŠRAF ZA ORTODONCIJU - TRANSFERZALNI MINI I SREDNJI I MAXI</t>
  </si>
  <si>
    <t>ŽICA ZA KUKICE 0,7</t>
  </si>
  <si>
    <t>Kotur(25m)</t>
  </si>
  <si>
    <t>ŽICA ZA KUKICE 0.6</t>
  </si>
  <si>
    <t>Kotur(40m)</t>
  </si>
  <si>
    <t xml:space="preserve">ŽICA ZA KUKUCE 0.8 </t>
  </si>
  <si>
    <t>AKRILAT ZA IZRADU ORTODONTSKIH APARATA - PRAH (TOPLO POLIMERIZUJUĆI)</t>
  </si>
  <si>
    <t>ŽICA ZA KUKICE 0,9</t>
  </si>
  <si>
    <t>MASA ZA UZIMANJE ANATOMSKIH OTISAKA ZA ORTODONCIJU (BRZO VEZUJUĆI)</t>
  </si>
  <si>
    <t>Toneri za bazu ortodontskog aparata</t>
  </si>
  <si>
    <t>AMALGAM I NON GAMA 2 SA POVIŠENIM SADRŽAJEM BAKRA</t>
  </si>
  <si>
    <t>AMALGAM II NON GAMA 2 SA POVIŠENIM SADRŽAJEM BAKRA</t>
  </si>
  <si>
    <t>BOND JEDNOKOMPONENTNI</t>
  </si>
  <si>
    <t>BORER ČELIČNI / 016 / ZA KOLENJAK</t>
  </si>
  <si>
    <t>BORER ČELIČNI / 018 / ZA KOLENJAK</t>
  </si>
  <si>
    <t>BORER ČELIČNI / 021 / ZA KOLENJAK</t>
  </si>
  <si>
    <t>BORER ČELIČNI / 012 /  ZA KOLENJAK</t>
  </si>
  <si>
    <t>BORER ČELIČNI / 014 / ZA KOLENJAK</t>
  </si>
  <si>
    <t>BORER DIJAMANT / 012 / TURBINSKI</t>
  </si>
  <si>
    <t>BORER DIJAMANT / 10 / TURBINSKI</t>
  </si>
  <si>
    <t>BORER DIJAMANT / 14 / TURBINSKI</t>
  </si>
  <si>
    <t>BORER DIJAMANT / 16 / TURBINSKI</t>
  </si>
  <si>
    <t>BORER DIJAMANT / 18 / TURBINSKI</t>
  </si>
  <si>
    <t>BORER DIJAMANT / 21 / TURBINSKI</t>
  </si>
  <si>
    <t>BORER DIJAMANT / 23 / TURBINSKI</t>
  </si>
  <si>
    <t xml:space="preserve">BORER DIJAMANT FISURNI TURBINSKI </t>
  </si>
  <si>
    <t>BORER KARBIDNI / 12 / ZA KOLENJAK</t>
  </si>
  <si>
    <t>ČETKICE ZA BOND PAK(50Kom)</t>
  </si>
  <si>
    <t>CHLOEPHENOLCAMPHOR TEČNOST</t>
  </si>
  <si>
    <t>ČETKICA ZA UKLANJANJE MEKIH NASLAGA</t>
  </si>
  <si>
    <t>FOSFAT CEMENT</t>
  </si>
  <si>
    <t>GLASJONOMER CEMENT - PRAH + TEČNOST</t>
  </si>
  <si>
    <t>GLASJONOMER CEMENT - ZA ISPUNE U BOČNOM SEGMENTU</t>
  </si>
  <si>
    <t>PAK</t>
  </si>
  <si>
    <t xml:space="preserve">GUMICA ZA POLIRANJE  AMALGAMSKIH ISPUNA </t>
  </si>
  <si>
    <t xml:space="preserve">GUMICA ZA POLIRANJE KOMPOZITNIH ISPUNA </t>
  </si>
  <si>
    <t>GUTAPERKA POENI ASORTIMAN/15-40/100/</t>
  </si>
  <si>
    <t>IGLA MILER</t>
  </si>
  <si>
    <t>Pak(10Kom)</t>
  </si>
  <si>
    <t>INSTRUMENT MAŠINSKI - LENTULA ASORTIMAN (15-40) KOLENJAK</t>
  </si>
  <si>
    <t>INSTRUMENT RUČNI - NERV</t>
  </si>
  <si>
    <t>INSTRUMENT RUČNI PO - KERR ASORTIMAN (15-40)</t>
  </si>
  <si>
    <t>INSTRUMENT RUČNI PO HEDSTROM-U ASORTIMAN (15-40)</t>
  </si>
  <si>
    <t>INTERDENTALNI KOČIĆI</t>
  </si>
  <si>
    <t>KISELINA ORTOFOSFORNA 34%-36% U ŠPRICU(2ml)</t>
  </si>
  <si>
    <t>KOMPOZIT SVETLOSNO POLIMERIZUJUĆI</t>
  </si>
  <si>
    <t>Tuba(4gr)</t>
  </si>
  <si>
    <t>KOMPOZIT VISKOZNI</t>
  </si>
  <si>
    <t>tuba(2gr)</t>
  </si>
  <si>
    <t>KRUNICE CELULOIDNE ZA NADOGRADNJU KRUNE ZUBA</t>
  </si>
  <si>
    <t>OLEUM CARIPHILLORUM</t>
  </si>
  <si>
    <t>PASTA KALCIJUM HIDROKSIDA - JEDNOKOMPONENTNA</t>
  </si>
  <si>
    <t>PASTA ZA DEFINITIVNU OBTURACIJU KANALA KORENA NA BAZI KALCIJUM HIDROKSIDA</t>
  </si>
  <si>
    <t>Pak(2X6gr)</t>
  </si>
  <si>
    <t>PASTA ZA DEFINITIVNU OPTURACIJU KANALA KORENA ZUBA</t>
  </si>
  <si>
    <t>PASTA ZA UKLANJANJE MEKIH NASLAGA</t>
  </si>
  <si>
    <t>PRAH IODOPHORMIUM</t>
  </si>
  <si>
    <t>Boč(15gr)</t>
  </si>
  <si>
    <t>PREPARAT NA BAZI KALCIJUM HIDROKSIDA SVETLOSNO POLIMERIZUJUĆI</t>
  </si>
  <si>
    <t>ROLNICE ZUBNE CELULOZE</t>
  </si>
  <si>
    <t>Pak(250gr)</t>
  </si>
  <si>
    <t>SREDSTVO ZA ZALIVANJE FISURA TUBA(2ml)</t>
  </si>
  <si>
    <t>SREDSTVO ZA DEVITALIZACIJU PULPE (U ŠPRICU) TUBA 3gr</t>
  </si>
  <si>
    <t>SREDSTVO ZA PRIVREMENO ZATVARANJE KAVITETA</t>
  </si>
  <si>
    <t>PaK(40gr)</t>
  </si>
  <si>
    <t>TEČNOST ZA FLUORIZACIJU ZUBA SA SREDNJOM KONCENTRACIJOM FLUORA</t>
  </si>
  <si>
    <t>Boč(250ml)</t>
  </si>
  <si>
    <t>ABRAZIVNA TRAKA ZA POLIRANJE METALNA</t>
  </si>
  <si>
    <t>TRAKE CELULOIDNE ZA ISPUNE ii I iv KLASE NA PREDNJIM ZUBIMA</t>
  </si>
  <si>
    <t>MATRICA / PREMOLARNA /</t>
  </si>
  <si>
    <t>MATRICA U TRACI</t>
  </si>
  <si>
    <t>MATRICA MOLARNA</t>
  </si>
  <si>
    <t>Sklapel Nožić N 20 A</t>
  </si>
  <si>
    <t>Pak(100)</t>
  </si>
  <si>
    <t>GAZA IODOPHORMIUM</t>
  </si>
  <si>
    <t>Pak(5m)</t>
  </si>
  <si>
    <t>LOKALNI HEMOSTATIK</t>
  </si>
  <si>
    <t>Pak(50Kom)</t>
  </si>
  <si>
    <t>ČETKICA ZA OPAKER</t>
  </si>
  <si>
    <t>BONDING - 3C (7g)</t>
  </si>
  <si>
    <t>ČETKICA ZA KERAMIKU</t>
  </si>
  <si>
    <t>ČETKICE ZA BOND</t>
  </si>
  <si>
    <t xml:space="preserve">DENTIN BOJE </t>
  </si>
  <si>
    <t>Pak(20gr)</t>
  </si>
  <si>
    <t xml:space="preserve">DENTIN TEČNOST </t>
  </si>
  <si>
    <t>MASA ZA ULAGANJE(ZA KERAMIKU)</t>
  </si>
  <si>
    <t>Pak(4,8KG+1L )</t>
  </si>
  <si>
    <t>METAL ZA KERAMIKU</t>
  </si>
  <si>
    <t>gr</t>
  </si>
  <si>
    <t>VOSAK ZA MODELOVANJE (PLAVI)</t>
  </si>
  <si>
    <t>PESAK ZA PESKIRANJE</t>
  </si>
  <si>
    <t>VOSAK ZA MODELOVANJE (CRVENI)</t>
  </si>
  <si>
    <t>VOSAK U ŽICI / 3MM /</t>
  </si>
  <si>
    <t>INCIZA BOJA (PRAH)</t>
  </si>
  <si>
    <t>MASA ZA GLAZIRANJE(PRAH)</t>
  </si>
  <si>
    <t>SUPERTVRDI GIPS</t>
  </si>
  <si>
    <t>SEPARIRKA BAKELITNA ZA SEČENJE METALA (22X0,6)</t>
  </si>
  <si>
    <t>SEPARIRKA BAKELITNA ZA SEČENJE METALA (22X3,1)</t>
  </si>
  <si>
    <t xml:space="preserve">SEPARIRKA DIJAMANTSKA </t>
  </si>
  <si>
    <t>FREZA ZA METAL (KARBIDNA)</t>
  </si>
  <si>
    <t>ABRAZIVNO KAMENJE MONTIRANO ZA OBRADU KERAMIKE - ZELENO</t>
  </si>
  <si>
    <t>ČETKICA ZA ČIŠĆENJE INSTRUMENATA RUČNA - MESINGANA</t>
  </si>
  <si>
    <t>DRŽAČ MATRICE (CIRKULARNA)</t>
  </si>
  <si>
    <t>DRŽAČ MATRICE (IVORY)</t>
  </si>
  <si>
    <t>Rolna(40 Kom)</t>
  </si>
  <si>
    <t>Pak(125ml)</t>
  </si>
  <si>
    <t>Boč. (200gr)</t>
  </si>
  <si>
    <t>Pak(140ml)</t>
  </si>
  <si>
    <t>Pak(225m)</t>
  </si>
  <si>
    <t>Pak(20ml)</t>
  </si>
  <si>
    <t>Kotur(10m)</t>
  </si>
  <si>
    <t>DISK ZA POLIRANJE KOMPOZITNIH PLOMBI Pak (40Kom)</t>
  </si>
  <si>
    <t>Pak(5gr)</t>
  </si>
  <si>
    <t>MASA ZA GLAZIRANJE (TEČNOST)</t>
  </si>
  <si>
    <t>Pak(10kg)</t>
  </si>
  <si>
    <t>Boč(500ml)</t>
  </si>
  <si>
    <t>BORER KARBIDNI / 23 / ZA KOLENJAK</t>
  </si>
  <si>
    <t>BORER KARBIDNI / 21 / ZA KOLENJAK</t>
  </si>
  <si>
    <t>BORER KARBIDNI / 18 / ZA KOLENJAK</t>
  </si>
  <si>
    <t>BORER KARBIDNI / 16 / ZA KOLENJAK</t>
  </si>
  <si>
    <t>BORER KARBIDNI / 14 / ZA KOLENJAK</t>
  </si>
  <si>
    <t>Maramice za dezinfekciju med.aparata , med.proizvoda i površina svih vrsta. Širok spektar delovanja ( bakterije, virusi ( HBV/HIV), gljivice). 30x30</t>
  </si>
  <si>
    <t xml:space="preserve">DENTALNI RTG FILMOVI </t>
  </si>
  <si>
    <t>RETRARGIN KONAC- 1</t>
  </si>
  <si>
    <t>ZUBI BIOGAL / A 28 / ili "odgovarajući"</t>
  </si>
  <si>
    <t>ZUBI BIOGAL / A6 I A8 / ili "odgovarajući"</t>
  </si>
  <si>
    <t>Testerice  7,5 cm (12Kom)</t>
  </si>
  <si>
    <t>Партија 1- Гипс алабастер</t>
  </si>
  <si>
    <t>Партија 2-Ситан инвентар</t>
  </si>
  <si>
    <t>Партија 3- RO филмови</t>
  </si>
  <si>
    <t>Партија 4- Протетика</t>
  </si>
  <si>
    <t>Партија 5- Ортодонција</t>
  </si>
  <si>
    <t>Партија 6- Конзерватива</t>
  </si>
  <si>
    <t>Партија 7- Хирургија</t>
  </si>
  <si>
    <t>Dom zdravlja "dr Milorad - Mika Pavlović"</t>
  </si>
  <si>
    <t>Srpskocrkvena 5</t>
  </si>
  <si>
    <t>22320 Inđija</t>
  </si>
  <si>
    <t>Naziv ponuđača:</t>
  </si>
  <si>
    <t>PIB:</t>
  </si>
  <si>
    <t>Ukupan iznos ponude bez PDV-a</t>
  </si>
  <si>
    <t>Ukupan iznos ponude sa PDV-om</t>
  </si>
  <si>
    <t>Napomena: Obavezno uneti podatak Naziv ponuđača i PIB u okviru ovog sheet-a, polja ukupan iznos bez PDV-a i Ukupan iznos sa PDV-om se automatski preračunavaju na osnovu  vaših unetih podataka u sheet ponuda i nije ih moguće direktno menjati. Polja Ukupan iznos sa PDV-om i Ukupan rabat su zaključani za izmenu i automatski se sabiraju po formuli iz dokumentacije.</t>
  </si>
  <si>
    <t>Dana</t>
  </si>
  <si>
    <t>Датум:</t>
  </si>
  <si>
    <t>М.П.</t>
  </si>
  <si>
    <t>Понуђач</t>
  </si>
  <si>
    <t>Procenat PDV-a</t>
  </si>
  <si>
    <t>Ukupan Iznos PDV-a</t>
  </si>
  <si>
    <t>MB:</t>
  </si>
  <si>
    <t>Pak(250ml)</t>
  </si>
  <si>
    <t xml:space="preserve"> OPAKER</t>
  </si>
  <si>
    <t>Партија 8 - Керамика</t>
  </si>
  <si>
    <t>Rok vazenje ponude</t>
  </si>
  <si>
    <t>Stomatoloska Klesta (razna)</t>
  </si>
  <si>
    <t>PRILOG 1 : Ponuda za javnu nabavku br: JNMV 4/2018</t>
  </si>
  <si>
    <t>partija 1</t>
  </si>
  <si>
    <t>partija 2</t>
  </si>
  <si>
    <t>partija 3</t>
  </si>
  <si>
    <t>Pak(50kom)</t>
  </si>
  <si>
    <t>partija 4</t>
  </si>
  <si>
    <t>partija 5</t>
  </si>
  <si>
    <t>partija 6</t>
  </si>
  <si>
    <t>partija 7</t>
  </si>
  <si>
    <t>partija 8</t>
  </si>
  <si>
    <t>ukupno za sve partije</t>
  </si>
  <si>
    <t>Структура цене и упутство како да се попуни:</t>
  </si>
  <si>
    <t>у колони 7 уписати јединичну цену без пдв-а за сваку ставку у партији за коју се подноси понуда;</t>
  </si>
  <si>
    <t>у колони 8 уписати јединичну цену са пдв-ом за сваку ставку у партији за коју се подноси понуда;</t>
  </si>
  <si>
    <t xml:space="preserve">НАПОМЕНЕ: </t>
  </si>
  <si>
    <t>у колони 6 уписати назив произвођача понуђеног добра;</t>
  </si>
  <si>
    <t>у колони 9 се аутоматски множи колона 5 - количине са колоном 7 - јед.цена без пдв-а;</t>
  </si>
  <si>
    <t>у колони 10 se аутоматски множи колона 5-количине са колоном 8- јед.цена са пдв-ом;</t>
  </si>
  <si>
    <t>у колони 12 уписати рок испоруке исказан у данима</t>
  </si>
  <si>
    <t>Оквирне количине на годишњем нивоу</t>
  </si>
  <si>
    <t>Партија</t>
  </si>
  <si>
    <t>Ред.бр.</t>
  </si>
  <si>
    <t>Назив</t>
  </si>
  <si>
    <t>јед.мере</t>
  </si>
  <si>
    <t>Произвођач - земља порекла</t>
  </si>
  <si>
    <t>Понуђена јед.цена без пдв-а</t>
  </si>
  <si>
    <t>Понуђена јед.цена са пдв-аом</t>
  </si>
  <si>
    <t>Укупна износ без пдв-а</t>
  </si>
  <si>
    <t>Укупан износ са пдв-ом</t>
  </si>
  <si>
    <t>Број решења АЛИМС-а или доказ о квалитету</t>
  </si>
  <si>
    <t>Рок Испоруке</t>
  </si>
  <si>
    <r>
      <t xml:space="preserve">Свако понуђено средство које подлеже обавези регистрације мора имати важећу дозволу за стављање у промет издато од Агенције за лекове и медицинска средства Србије, а у складу са Законом о лековима и медицинским средствима («Сл. гласник РС» 30/2010 и 107/2012) или доказ о адекватности квалитета за нерегистрована медицинска средства и потврду од стране АЛИМС-а да се понуђено средство не сматра мед.средством. Понуђач доставља фотокопије решења. </t>
    </r>
    <r>
      <rPr>
        <b/>
        <sz val="12"/>
        <color indexed="8"/>
        <rFont val="Times New Roman"/>
        <family val="1"/>
      </rPr>
      <t>Уколико понуђач не достави исте, понуда ће се третирати као неприхватљива и биће одбијена</t>
    </r>
    <r>
      <rPr>
        <sz val="12"/>
        <color indexed="8"/>
        <rFont val="Times New Roman"/>
        <family val="1"/>
      </rPr>
      <t>.                                                             Решење Агенцијa за лекове и медицинска средства Србије, која уколико није издата на неограничено време, мора бити важећа до испуњења уговорних обавеза, у складу са чланом 47. Закона о лековима и медицинским средствима („Службени гласник РС“ бр. 30/10 и 107/12). Уколико дозвола издата од стране Агенције за лекове и медицинска средства Србије истиче пре испуњења уговорних обавеза понуђач је дужан да достави изјаву носиоца дозволе да ће за понуђени лек поднети захтев за обнову дозволе за лек у складу са Законом о лековима и медицинским средствима („Службени гласник РС“ бр. 30/10 и 107/12. Понуђач је дужан да обележи редни број партије и ставке на сваког решењу АЛИМС-а</t>
    </r>
  </si>
  <si>
    <t xml:space="preserve">Број решења за стављање у промет лекова и медицинских средстава издато од Агенције за лекове и медицинска средства Србије или доказ о квалитету  уписати у колону број 11. овог обрасца. </t>
  </si>
  <si>
    <r>
      <t>PETRI SOLJA SA PREGRADAMA</t>
    </r>
    <r>
      <rPr>
        <b/>
        <sz val="11"/>
        <color indexed="8"/>
        <rFont val="Calibri"/>
        <family val="2"/>
      </rPr>
      <t xml:space="preserve"> STAKLENA</t>
    </r>
  </si>
  <si>
    <r>
      <t>PLOČE ZA INDIVIDUALNE KAŠIKE</t>
    </r>
    <r>
      <rPr>
        <b/>
        <sz val="11"/>
        <color indexed="8"/>
        <rFont val="Calibri"/>
        <family val="2"/>
      </rPr>
      <t xml:space="preserve"> (SVETLOSNO</t>
    </r>
    <r>
      <rPr>
        <sz val="11"/>
        <color theme="1"/>
        <rFont val="Calibri"/>
        <family val="2"/>
      </rPr>
      <t xml:space="preserve"> POLIMERIZUJUCE)</t>
    </r>
  </si>
  <si>
    <t>Pak(453GR)</t>
  </si>
  <si>
    <t>Pak(15ml)</t>
  </si>
  <si>
    <t>Pak(10gr)</t>
  </si>
  <si>
    <t>Pak(453gr)</t>
  </si>
  <si>
    <t>Boč(5ml)</t>
  </si>
  <si>
    <t>Boč(15ml)</t>
  </si>
  <si>
    <t>Pak(100gr+60ml)</t>
  </si>
  <si>
    <t>Pak(15gr+10ml)</t>
  </si>
  <si>
    <t>Pak(12Kom)</t>
  </si>
  <si>
    <t>Pak(4kom)</t>
  </si>
  <si>
    <t>Pak(10kom)</t>
  </si>
  <si>
    <t>Pak(10 kom)</t>
  </si>
  <si>
    <t>Pak(20gr+10ml)</t>
  </si>
  <si>
    <t>Tuba(2gr)</t>
  </si>
  <si>
    <t>Tuba(75gr)</t>
  </si>
  <si>
    <t>Pak(2gr)</t>
  </si>
  <si>
    <t>Партија 9 -CHLOEPHENOLCAMPHOR TEČNOST</t>
  </si>
  <si>
    <t>Партија 10 - SREDSTVO ZA DEVITALIZACIJU PULPE</t>
  </si>
  <si>
    <t>Партија 11- TEČNOST ZA FLUORIZACIJU ZUBA</t>
  </si>
  <si>
    <t>Broj: 01.3-4-11/2018</t>
  </si>
  <si>
    <t>Datum: 12.04.2018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</si>
</sst>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\ &quot;Din.&quot;"/>
    <numFmt numFmtId="181" formatCode="[$-81A]dddd\,\ d\.\ mmmm\ yyyy"/>
    <numFmt numFmtId="182" formatCode="#,##0.00&quot; &quot;&quot;Din.&quot;"/>
    <numFmt numFmtId="183" formatCode="[$-241A]dd\.\ mmmm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58" fillId="0" borderId="0" xfId="54" applyFont="1" applyAlignment="1" applyProtection="1">
      <alignment/>
      <protection/>
    </xf>
    <xf numFmtId="0" fontId="4" fillId="0" borderId="0" xfId="58" applyFont="1" applyFill="1" applyAlignment="1">
      <alignment/>
      <protection/>
    </xf>
    <xf numFmtId="0" fontId="2" fillId="0" borderId="0" xfId="58" applyFill="1">
      <alignment/>
      <protection/>
    </xf>
    <xf numFmtId="0" fontId="2" fillId="33" borderId="10" xfId="58" applyFill="1" applyBorder="1" applyProtection="1">
      <alignment/>
      <protection locked="0"/>
    </xf>
    <xf numFmtId="0" fontId="3" fillId="0" borderId="0" xfId="58" applyFont="1" applyProtection="1">
      <alignment/>
      <protection locked="0"/>
    </xf>
    <xf numFmtId="14" fontId="7" fillId="0" borderId="11" xfId="58" applyNumberFormat="1" applyFont="1" applyBorder="1" applyProtection="1">
      <alignment/>
      <protection locked="0"/>
    </xf>
    <xf numFmtId="2" fontId="3" fillId="0" borderId="0" xfId="58" applyNumberFormat="1" applyFont="1" applyAlignment="1">
      <alignment horizontal="right"/>
      <protection/>
    </xf>
    <xf numFmtId="2" fontId="3" fillId="0" borderId="0" xfId="58" applyNumberFormat="1" applyFont="1" applyAlignment="1" applyProtection="1">
      <alignment horizontal="right"/>
      <protection locked="0"/>
    </xf>
    <xf numFmtId="9" fontId="3" fillId="0" borderId="0" xfId="62" applyFont="1" applyAlignment="1">
      <alignment vertical="center"/>
    </xf>
    <xf numFmtId="0" fontId="7" fillId="0" borderId="0" xfId="58" applyFont="1" applyProtection="1">
      <alignment/>
      <protection locked="0"/>
    </xf>
    <xf numFmtId="0" fontId="2" fillId="0" borderId="0" xfId="58" applyFont="1" applyFill="1" applyAlignment="1">
      <alignment vertical="center"/>
      <protection/>
    </xf>
    <xf numFmtId="0" fontId="2" fillId="0" borderId="0" xfId="58" applyFont="1" applyAlignment="1">
      <alignment vertical="center"/>
      <protection/>
    </xf>
    <xf numFmtId="0" fontId="2" fillId="6" borderId="0" xfId="58" applyFill="1">
      <alignment/>
      <protection/>
    </xf>
    <xf numFmtId="0" fontId="2" fillId="6" borderId="0" xfId="58" applyFont="1" applyFill="1" applyAlignment="1">
      <alignment vertical="center"/>
      <protection/>
    </xf>
    <xf numFmtId="0" fontId="2" fillId="6" borderId="0" xfId="58" applyFont="1" applyFill="1">
      <alignment/>
      <protection/>
    </xf>
    <xf numFmtId="0" fontId="2" fillId="6" borderId="0" xfId="58" applyFont="1" applyFill="1" applyBorder="1" applyAlignment="1">
      <alignment horizontal="center" vertical="center" wrapText="1"/>
      <protection/>
    </xf>
    <xf numFmtId="0" fontId="2" fillId="6" borderId="10" xfId="58" applyFill="1" applyBorder="1">
      <alignment/>
      <protection/>
    </xf>
    <xf numFmtId="0" fontId="5" fillId="33" borderId="12" xfId="58" applyFont="1" applyFill="1" applyBorder="1" applyProtection="1">
      <alignment/>
      <protection locked="0"/>
    </xf>
    <xf numFmtId="0" fontId="5" fillId="33" borderId="13" xfId="58" applyFont="1" applyFill="1" applyBorder="1" applyProtection="1">
      <alignment/>
      <protection locked="0"/>
    </xf>
    <xf numFmtId="1" fontId="5" fillId="33" borderId="14" xfId="58" applyNumberFormat="1" applyFont="1" applyFill="1" applyBorder="1" applyProtection="1">
      <alignment/>
      <protection locked="0"/>
    </xf>
    <xf numFmtId="0" fontId="2" fillId="6" borderId="10" xfId="58" applyFill="1" applyBorder="1" applyAlignment="1">
      <alignment horizontal="center"/>
      <protection/>
    </xf>
    <xf numFmtId="9" fontId="2" fillId="6" borderId="0" xfId="61" applyFont="1" applyFill="1" applyBorder="1" applyAlignment="1">
      <alignment vertical="center"/>
    </xf>
    <xf numFmtId="9" fontId="2" fillId="6" borderId="0" xfId="61" applyFont="1" applyFill="1" applyBorder="1" applyAlignment="1">
      <alignment/>
    </xf>
    <xf numFmtId="0" fontId="2" fillId="6" borderId="0" xfId="58" applyFont="1" applyFill="1" applyBorder="1" applyAlignment="1">
      <alignment vertical="center"/>
      <protection/>
    </xf>
    <xf numFmtId="0" fontId="2" fillId="6" borderId="0" xfId="58" applyFont="1" applyFill="1" applyBorder="1">
      <alignment/>
      <protection/>
    </xf>
    <xf numFmtId="180" fontId="5" fillId="34" borderId="10" xfId="58" applyNumberFormat="1" applyFont="1" applyFill="1" applyBorder="1" applyAlignment="1" applyProtection="1">
      <alignment vertical="center"/>
      <protection/>
    </xf>
    <xf numFmtId="180" fontId="5" fillId="0" borderId="10" xfId="58" applyNumberFormat="1" applyFont="1" applyFill="1" applyBorder="1" applyAlignment="1" applyProtection="1">
      <alignment vertical="center"/>
      <protection/>
    </xf>
    <xf numFmtId="2" fontId="3" fillId="0" borderId="0" xfId="58" applyNumberFormat="1" applyFont="1" applyAlignment="1" applyProtection="1">
      <alignment horizontal="left"/>
      <protection locked="0"/>
    </xf>
    <xf numFmtId="9" fontId="3" fillId="0" borderId="0" xfId="62" applyFont="1" applyAlignment="1" applyProtection="1">
      <alignment vertical="center"/>
      <protection locked="0"/>
    </xf>
    <xf numFmtId="9" fontId="3" fillId="0" borderId="11" xfId="62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6" fillId="13" borderId="10" xfId="0" applyFont="1" applyFill="1" applyBorder="1" applyAlignment="1" applyProtection="1">
      <alignment/>
      <protection locked="0"/>
    </xf>
    <xf numFmtId="4" fontId="0" fillId="13" borderId="10" xfId="0" applyNumberFormat="1" applyFill="1" applyBorder="1" applyAlignment="1" applyProtection="1">
      <alignment/>
      <protection locked="0"/>
    </xf>
    <xf numFmtId="4" fontId="0" fillId="13" borderId="10" xfId="0" applyNumberFormat="1" applyFill="1" applyBorder="1" applyAlignment="1" applyProtection="1">
      <alignment/>
      <protection/>
    </xf>
    <xf numFmtId="16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 vertical="center"/>
    </xf>
    <xf numFmtId="4" fontId="56" fillId="13" borderId="10" xfId="0" applyNumberFormat="1" applyFont="1" applyFill="1" applyBorder="1" applyAlignment="1" applyProtection="1">
      <alignment/>
      <protection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/>
    </xf>
    <xf numFmtId="49" fontId="0" fillId="34" borderId="10" xfId="0" applyNumberForma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0" xfId="0" applyFont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9" fontId="3" fillId="0" borderId="0" xfId="62" applyFont="1" applyAlignment="1" applyProtection="1">
      <alignment vertical="center"/>
      <protection/>
    </xf>
    <xf numFmtId="0" fontId="6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wrapText="1"/>
    </xf>
    <xf numFmtId="49" fontId="56" fillId="34" borderId="10" xfId="0" applyNumberFormat="1" applyFont="1" applyFill="1" applyBorder="1" applyAlignment="1">
      <alignment wrapText="1"/>
    </xf>
    <xf numFmtId="0" fontId="56" fillId="13" borderId="19" xfId="0" applyFont="1" applyFill="1" applyBorder="1" applyAlignment="1" applyProtection="1">
      <alignment/>
      <protection locked="0"/>
    </xf>
    <xf numFmtId="4" fontId="0" fillId="13" borderId="19" xfId="0" applyNumberFormat="1" applyFill="1" applyBorder="1" applyAlignment="1" applyProtection="1">
      <alignment/>
      <protection locked="0"/>
    </xf>
    <xf numFmtId="4" fontId="0" fillId="13" borderId="19" xfId="0" applyNumberFormat="1" applyFill="1" applyBorder="1" applyAlignment="1" applyProtection="1">
      <alignment/>
      <protection/>
    </xf>
    <xf numFmtId="0" fontId="56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/>
    </xf>
    <xf numFmtId="180" fontId="5" fillId="7" borderId="10" xfId="58" applyNumberFormat="1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64" fillId="0" borderId="0" xfId="0" applyFont="1" applyAlignment="1">
      <alignment horizontal="center" vertical="center" wrapText="1"/>
    </xf>
    <xf numFmtId="0" fontId="12" fillId="34" borderId="15" xfId="58" applyFont="1" applyFill="1" applyBorder="1" applyAlignment="1">
      <alignment horizontal="left" vertical="center" wrapText="1"/>
      <protection/>
    </xf>
    <xf numFmtId="0" fontId="12" fillId="34" borderId="20" xfId="58" applyFont="1" applyFill="1" applyBorder="1" applyAlignment="1">
      <alignment horizontal="left" vertical="center" wrapText="1"/>
      <protection/>
    </xf>
    <xf numFmtId="0" fontId="6" fillId="34" borderId="21" xfId="58" applyFont="1" applyFill="1" applyBorder="1" applyAlignment="1">
      <alignment horizontal="center" vertical="center" wrapText="1"/>
      <protection/>
    </xf>
    <xf numFmtId="0" fontId="6" fillId="34" borderId="22" xfId="58" applyFont="1" applyFill="1" applyBorder="1" applyAlignment="1">
      <alignment horizontal="center" vertical="center" wrapText="1"/>
      <protection/>
    </xf>
    <xf numFmtId="10" fontId="2" fillId="33" borderId="0" xfId="61" applyNumberFormat="1" applyFont="1" applyFill="1" applyBorder="1" applyAlignment="1" applyProtection="1">
      <alignment horizontal="center" vertical="center"/>
      <protection locked="0"/>
    </xf>
    <xf numFmtId="0" fontId="6" fillId="34" borderId="23" xfId="58" applyFont="1" applyFill="1" applyBorder="1" applyAlignment="1">
      <alignment horizontal="center" vertical="center" wrapText="1"/>
      <protection/>
    </xf>
    <xf numFmtId="0" fontId="6" fillId="34" borderId="24" xfId="58" applyFont="1" applyFill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left" vertical="center" wrapText="1"/>
      <protection/>
    </xf>
    <xf numFmtId="0" fontId="12" fillId="0" borderId="20" xfId="58" applyFont="1" applyFill="1" applyBorder="1" applyAlignment="1">
      <alignment horizontal="left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24" xfId="58" applyFont="1" applyFill="1" applyBorder="1" applyAlignment="1">
      <alignment horizontal="center" vertical="center" wrapText="1"/>
      <protection/>
    </xf>
    <xf numFmtId="0" fontId="2" fillId="6" borderId="0" xfId="58" applyFill="1" applyBorder="1" applyAlignment="1">
      <alignment horizontal="center" wrapText="1"/>
      <protection/>
    </xf>
    <xf numFmtId="0" fontId="6" fillId="7" borderId="20" xfId="58" applyFont="1" applyFill="1" applyBorder="1" applyAlignment="1">
      <alignment horizontal="center" vertical="center" wrapText="1"/>
      <protection/>
    </xf>
    <xf numFmtId="0" fontId="6" fillId="7" borderId="23" xfId="58" applyFont="1" applyFill="1" applyBorder="1" applyAlignment="1">
      <alignment horizontal="center" vertical="center" wrapText="1"/>
      <protection/>
    </xf>
    <xf numFmtId="0" fontId="5" fillId="6" borderId="0" xfId="58" applyFont="1" applyFill="1" applyAlignment="1">
      <alignment horizontal="left" wrapText="1"/>
      <protection/>
    </xf>
    <xf numFmtId="0" fontId="4" fillId="6" borderId="0" xfId="58" applyFont="1" applyFill="1" applyAlignment="1">
      <alignment horizontal="center"/>
      <protection/>
    </xf>
    <xf numFmtId="0" fontId="11" fillId="0" borderId="15" xfId="58" applyFont="1" applyFill="1" applyBorder="1" applyAlignment="1">
      <alignment horizontal="left" vertical="center" wrapText="1"/>
      <protection/>
    </xf>
    <xf numFmtId="0" fontId="5" fillId="6" borderId="15" xfId="58" applyFont="1" applyFill="1" applyBorder="1" applyAlignment="1">
      <alignment horizontal="center"/>
      <protection/>
    </xf>
    <xf numFmtId="0" fontId="5" fillId="6" borderId="25" xfId="58" applyFont="1" applyFill="1" applyBorder="1" applyAlignment="1">
      <alignment horizontal="center"/>
      <protection/>
    </xf>
    <xf numFmtId="0" fontId="6" fillId="7" borderId="26" xfId="58" applyFont="1" applyFill="1" applyBorder="1" applyAlignment="1">
      <alignment horizontal="center" vertical="center" wrapText="1"/>
      <protection/>
    </xf>
    <xf numFmtId="0" fontId="6" fillId="7" borderId="27" xfId="58" applyFont="1" applyFill="1" applyBorder="1" applyAlignment="1">
      <alignment horizontal="center" vertical="center" wrapText="1"/>
      <protection/>
    </xf>
    <xf numFmtId="0" fontId="11" fillId="34" borderId="15" xfId="58" applyFont="1" applyFill="1" applyBorder="1" applyAlignment="1">
      <alignment horizontal="left" vertical="center" wrapText="1"/>
      <protection/>
    </xf>
    <xf numFmtId="0" fontId="11" fillId="0" borderId="20" xfId="58" applyFont="1" applyFill="1" applyBorder="1" applyAlignment="1">
      <alignment horizontal="left" vertical="center" wrapText="1"/>
      <protection/>
    </xf>
    <xf numFmtId="0" fontId="2" fillId="0" borderId="0" xfId="58" applyAlignment="1">
      <alignment horizontal="center"/>
      <protection/>
    </xf>
    <xf numFmtId="0" fontId="5" fillId="6" borderId="16" xfId="58" applyFont="1" applyFill="1" applyBorder="1" applyAlignment="1">
      <alignment horizontal="center"/>
      <protection/>
    </xf>
    <xf numFmtId="0" fontId="5" fillId="6" borderId="28" xfId="58" applyFont="1" applyFill="1" applyBorder="1" applyAlignment="1">
      <alignment horizontal="center"/>
      <protection/>
    </xf>
    <xf numFmtId="0" fontId="5" fillId="6" borderId="20" xfId="58" applyFont="1" applyFill="1" applyBorder="1" applyAlignment="1">
      <alignment horizontal="center"/>
      <protection/>
    </xf>
    <xf numFmtId="0" fontId="5" fillId="6" borderId="29" xfId="58" applyFont="1" applyFill="1" applyBorder="1" applyAlignment="1">
      <alignment horizontal="center"/>
      <protection/>
    </xf>
    <xf numFmtId="0" fontId="6" fillId="34" borderId="17" xfId="58" applyFont="1" applyFill="1" applyBorder="1" applyAlignment="1">
      <alignment horizontal="center" vertical="center" wrapText="1"/>
      <protection/>
    </xf>
    <xf numFmtId="0" fontId="6" fillId="34" borderId="30" xfId="58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0" fontId="11" fillId="34" borderId="16" xfId="58" applyFont="1" applyFill="1" applyBorder="1" applyAlignment="1">
      <alignment horizontal="left" vertical="center" wrapText="1"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876300</xdr:colOff>
      <xdr:row>4</xdr:row>
      <xdr:rowOff>171450</xdr:rowOff>
    </xdr:to>
    <xdr:pic>
      <xdr:nvPicPr>
        <xdr:cNvPr id="1" name="Picture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tabSelected="1" view="pageBreakPreview" zoomScaleSheetLayoutView="100" zoomScalePageLayoutView="0" workbookViewId="0" topLeftCell="A19">
      <selection activeCell="A35" sqref="A35:A36"/>
    </sheetView>
  </sheetViews>
  <sheetFormatPr defaultColWidth="9.140625" defaultRowHeight="15"/>
  <cols>
    <col min="1" max="1" width="23.57421875" style="2" customWidth="1"/>
    <col min="2" max="2" width="9.140625" style="2" customWidth="1"/>
    <col min="3" max="3" width="21.7109375" style="2" customWidth="1"/>
    <col min="4" max="4" width="28.140625" style="2" customWidth="1"/>
    <col min="5" max="5" width="9.140625" style="2" customWidth="1"/>
    <col min="6" max="6" width="6.140625" style="2" customWidth="1"/>
    <col min="7" max="16384" width="9.140625" style="2" customWidth="1"/>
  </cols>
  <sheetData>
    <row r="1" spans="1:3" ht="15.75">
      <c r="A1" s="117"/>
      <c r="B1" s="1" t="s">
        <v>198</v>
      </c>
      <c r="C1" s="1"/>
    </row>
    <row r="2" spans="1:3" ht="15.75">
      <c r="A2" s="117"/>
      <c r="B2" s="1" t="s">
        <v>199</v>
      </c>
      <c r="C2" s="1"/>
    </row>
    <row r="3" spans="1:3" ht="15.75">
      <c r="A3" s="117"/>
      <c r="B3" s="1" t="s">
        <v>200</v>
      </c>
      <c r="C3" s="1"/>
    </row>
    <row r="4" spans="1:3" ht="15.75">
      <c r="A4" s="117"/>
      <c r="B4" s="1" t="s">
        <v>272</v>
      </c>
      <c r="C4" s="1"/>
    </row>
    <row r="5" spans="2:3" ht="15.75">
      <c r="B5" s="1" t="s">
        <v>273</v>
      </c>
      <c r="C5" s="1"/>
    </row>
    <row r="6" spans="2:3" ht="15">
      <c r="B6" s="1"/>
      <c r="C6" s="3"/>
    </row>
    <row r="7" ht="5.25" customHeight="1"/>
    <row r="8" spans="1:12" ht="17.25">
      <c r="A8" s="109" t="s">
        <v>218</v>
      </c>
      <c r="B8" s="109"/>
      <c r="C8" s="109"/>
      <c r="D8" s="109"/>
      <c r="E8" s="109"/>
      <c r="F8" s="109"/>
      <c r="G8" s="4"/>
      <c r="H8" s="4"/>
      <c r="I8" s="4"/>
      <c r="J8" s="4"/>
      <c r="K8" s="4"/>
      <c r="L8" s="4"/>
    </row>
    <row r="9" spans="7:12" ht="4.5" customHeight="1">
      <c r="G9" s="5"/>
      <c r="H9" s="5"/>
      <c r="I9" s="5"/>
      <c r="J9" s="5"/>
      <c r="K9" s="5"/>
      <c r="L9" s="5"/>
    </row>
    <row r="10" spans="1:12" ht="12.75" thickBot="1">
      <c r="A10" s="15"/>
      <c r="B10" s="15"/>
      <c r="C10" s="15"/>
      <c r="D10" s="15"/>
      <c r="E10" s="15"/>
      <c r="F10" s="15"/>
      <c r="G10" s="5"/>
      <c r="H10" s="5"/>
      <c r="I10" s="5"/>
      <c r="J10" s="5"/>
      <c r="K10" s="5"/>
      <c r="L10" s="5"/>
    </row>
    <row r="11" spans="1:12" ht="15">
      <c r="A11" s="15"/>
      <c r="B11" s="118" t="s">
        <v>201</v>
      </c>
      <c r="C11" s="119"/>
      <c r="D11" s="20"/>
      <c r="E11" s="15"/>
      <c r="F11" s="15"/>
      <c r="G11" s="5"/>
      <c r="H11" s="5"/>
      <c r="I11" s="5"/>
      <c r="J11" s="5"/>
      <c r="K11" s="5"/>
      <c r="L11" s="5"/>
    </row>
    <row r="12" spans="1:12" ht="15">
      <c r="A12" s="15"/>
      <c r="B12" s="111" t="s">
        <v>212</v>
      </c>
      <c r="C12" s="112"/>
      <c r="D12" s="21"/>
      <c r="E12" s="15"/>
      <c r="F12" s="15"/>
      <c r="G12" s="5"/>
      <c r="H12" s="5"/>
      <c r="I12" s="5"/>
      <c r="J12" s="5"/>
      <c r="K12" s="5"/>
      <c r="L12" s="5"/>
    </row>
    <row r="13" spans="1:12" ht="15.75" thickBot="1">
      <c r="A13" s="15"/>
      <c r="B13" s="120" t="s">
        <v>202</v>
      </c>
      <c r="C13" s="121"/>
      <c r="D13" s="22"/>
      <c r="E13" s="15"/>
      <c r="F13" s="15"/>
      <c r="G13" s="5"/>
      <c r="H13" s="5"/>
      <c r="I13" s="5"/>
      <c r="J13" s="5"/>
      <c r="K13" s="5"/>
      <c r="L13" s="5"/>
    </row>
    <row r="14" spans="1:12" ht="14.25" customHeight="1" thickBot="1">
      <c r="A14" s="15"/>
      <c r="B14" s="15"/>
      <c r="C14" s="15"/>
      <c r="D14" s="15"/>
      <c r="E14" s="105"/>
      <c r="F14" s="105"/>
      <c r="G14" s="5"/>
      <c r="H14" s="5"/>
      <c r="I14" s="5"/>
      <c r="J14" s="5"/>
      <c r="K14" s="5"/>
      <c r="L14" s="5"/>
    </row>
    <row r="15" spans="1:12" s="14" customFormat="1" ht="24.75" customHeight="1">
      <c r="A15" s="125" t="s">
        <v>191</v>
      </c>
      <c r="B15" s="122" t="s">
        <v>203</v>
      </c>
      <c r="C15" s="123"/>
      <c r="D15" s="28">
        <f>+Specifikacija!I3</f>
        <v>0</v>
      </c>
      <c r="E15" s="96"/>
      <c r="F15" s="96"/>
      <c r="G15" s="13"/>
      <c r="H15" s="13"/>
      <c r="I15" s="13"/>
      <c r="J15" s="13"/>
      <c r="K15" s="13"/>
      <c r="L15" s="13"/>
    </row>
    <row r="16" spans="1:12" s="14" customFormat="1" ht="24.75" customHeight="1">
      <c r="A16" s="115"/>
      <c r="B16" s="124" t="s">
        <v>204</v>
      </c>
      <c r="C16" s="94"/>
      <c r="D16" s="28">
        <f>+Specifikacija!L3</f>
        <v>0</v>
      </c>
      <c r="E16" s="24"/>
      <c r="F16" s="25"/>
      <c r="G16" s="13"/>
      <c r="H16" s="13"/>
      <c r="I16" s="13"/>
      <c r="J16" s="13"/>
      <c r="K16" s="13"/>
      <c r="L16" s="13"/>
    </row>
    <row r="17" spans="1:12" s="14" customFormat="1" ht="24.75" customHeight="1">
      <c r="A17" s="110" t="s">
        <v>192</v>
      </c>
      <c r="B17" s="101" t="s">
        <v>203</v>
      </c>
      <c r="C17" s="102"/>
      <c r="D17" s="29">
        <f>+Specifikacija!I20</f>
        <v>0</v>
      </c>
      <c r="E17" s="96"/>
      <c r="F17" s="96"/>
      <c r="G17" s="13"/>
      <c r="H17" s="13"/>
      <c r="I17" s="13"/>
      <c r="J17" s="13"/>
      <c r="K17" s="13"/>
      <c r="L17" s="13"/>
    </row>
    <row r="18" spans="1:12" s="14" customFormat="1" ht="24.75" customHeight="1">
      <c r="A18" s="110"/>
      <c r="B18" s="101" t="s">
        <v>204</v>
      </c>
      <c r="C18" s="102"/>
      <c r="D18" s="29">
        <f>+Specifikacija!L20</f>
        <v>0</v>
      </c>
      <c r="E18" s="24"/>
      <c r="F18" s="25"/>
      <c r="G18" s="13"/>
      <c r="H18" s="13"/>
      <c r="I18" s="13"/>
      <c r="J18" s="13"/>
      <c r="K18" s="13"/>
      <c r="L18" s="13"/>
    </row>
    <row r="19" spans="1:12" s="14" customFormat="1" ht="24.75" customHeight="1">
      <c r="A19" s="115" t="s">
        <v>193</v>
      </c>
      <c r="B19" s="94" t="s">
        <v>203</v>
      </c>
      <c r="C19" s="95"/>
      <c r="D19" s="28">
        <f>+Specifikacija!I24</f>
        <v>0</v>
      </c>
      <c r="E19" s="96"/>
      <c r="F19" s="96"/>
      <c r="G19" s="13"/>
      <c r="H19" s="13"/>
      <c r="I19" s="13"/>
      <c r="J19" s="13"/>
      <c r="K19" s="13"/>
      <c r="L19" s="13"/>
    </row>
    <row r="20" spans="1:12" s="14" customFormat="1" ht="24.75" customHeight="1">
      <c r="A20" s="115"/>
      <c r="B20" s="94" t="s">
        <v>204</v>
      </c>
      <c r="C20" s="95"/>
      <c r="D20" s="28">
        <f>+Specifikacija!L24</f>
        <v>0</v>
      </c>
      <c r="E20" s="24"/>
      <c r="F20" s="25"/>
      <c r="G20" s="13"/>
      <c r="H20" s="13"/>
      <c r="I20" s="13"/>
      <c r="J20" s="13"/>
      <c r="K20" s="13"/>
      <c r="L20" s="13"/>
    </row>
    <row r="21" spans="1:12" s="14" customFormat="1" ht="24.75" customHeight="1">
      <c r="A21" s="110" t="s">
        <v>194</v>
      </c>
      <c r="B21" s="101" t="s">
        <v>203</v>
      </c>
      <c r="C21" s="102"/>
      <c r="D21" s="29">
        <f>+Specifikacija!I54</f>
        <v>0</v>
      </c>
      <c r="E21" s="96"/>
      <c r="F21" s="96"/>
      <c r="G21" s="13"/>
      <c r="H21" s="13"/>
      <c r="I21" s="13"/>
      <c r="J21" s="13"/>
      <c r="K21" s="13"/>
      <c r="L21" s="13"/>
    </row>
    <row r="22" spans="1:12" s="14" customFormat="1" ht="24.75" customHeight="1">
      <c r="A22" s="110"/>
      <c r="B22" s="101" t="s">
        <v>204</v>
      </c>
      <c r="C22" s="102"/>
      <c r="D22" s="29">
        <f>+Specifikacija!L54</f>
        <v>0</v>
      </c>
      <c r="E22" s="24"/>
      <c r="F22" s="25"/>
      <c r="G22" s="13"/>
      <c r="H22" s="13"/>
      <c r="I22" s="13"/>
      <c r="J22" s="13"/>
      <c r="K22" s="13"/>
      <c r="L22" s="13"/>
    </row>
    <row r="23" spans="1:12" s="14" customFormat="1" ht="24.75" customHeight="1">
      <c r="A23" s="115" t="s">
        <v>195</v>
      </c>
      <c r="B23" s="94" t="s">
        <v>203</v>
      </c>
      <c r="C23" s="95"/>
      <c r="D23" s="28">
        <f>+Specifikacija!I68</f>
        <v>0</v>
      </c>
      <c r="E23" s="96"/>
      <c r="F23" s="96"/>
      <c r="G23" s="13"/>
      <c r="H23" s="13"/>
      <c r="I23" s="13"/>
      <c r="J23" s="13"/>
      <c r="K23" s="13"/>
      <c r="L23" s="13"/>
    </row>
    <row r="24" spans="1:12" s="14" customFormat="1" ht="24.75" customHeight="1">
      <c r="A24" s="115"/>
      <c r="B24" s="94" t="s">
        <v>204</v>
      </c>
      <c r="C24" s="95"/>
      <c r="D24" s="28">
        <f>+Specifikacija!L68</f>
        <v>0</v>
      </c>
      <c r="E24" s="24"/>
      <c r="F24" s="25"/>
      <c r="G24" s="13"/>
      <c r="H24" s="13"/>
      <c r="I24" s="13"/>
      <c r="J24" s="13"/>
      <c r="K24" s="13"/>
      <c r="L24" s="13"/>
    </row>
    <row r="25" spans="1:12" s="14" customFormat="1" ht="24.75" customHeight="1">
      <c r="A25" s="110" t="s">
        <v>196</v>
      </c>
      <c r="B25" s="101" t="s">
        <v>203</v>
      </c>
      <c r="C25" s="102"/>
      <c r="D25" s="29">
        <f>+Specifikacija!I125</f>
        <v>0</v>
      </c>
      <c r="E25" s="96"/>
      <c r="F25" s="96"/>
      <c r="G25" s="13"/>
      <c r="H25" s="13"/>
      <c r="I25" s="13"/>
      <c r="J25" s="13"/>
      <c r="K25" s="13"/>
      <c r="L25" s="13"/>
    </row>
    <row r="26" spans="1:12" s="14" customFormat="1" ht="24.75" customHeight="1">
      <c r="A26" s="110"/>
      <c r="B26" s="101" t="s">
        <v>204</v>
      </c>
      <c r="C26" s="102"/>
      <c r="D26" s="29">
        <f>+Specifikacija!L125</f>
        <v>0</v>
      </c>
      <c r="E26" s="24"/>
      <c r="F26" s="25"/>
      <c r="G26" s="13"/>
      <c r="H26" s="13"/>
      <c r="I26" s="13"/>
      <c r="J26" s="13"/>
      <c r="K26" s="13"/>
      <c r="L26" s="13"/>
    </row>
    <row r="27" spans="1:12" s="14" customFormat="1" ht="24.75" customHeight="1">
      <c r="A27" s="115" t="s">
        <v>197</v>
      </c>
      <c r="B27" s="94" t="s">
        <v>203</v>
      </c>
      <c r="C27" s="95"/>
      <c r="D27" s="28">
        <f>+Specifikacija!I129</f>
        <v>0</v>
      </c>
      <c r="E27" s="96"/>
      <c r="F27" s="96"/>
      <c r="G27" s="13"/>
      <c r="H27" s="13"/>
      <c r="I27" s="13"/>
      <c r="J27" s="13"/>
      <c r="K27" s="13"/>
      <c r="L27" s="13"/>
    </row>
    <row r="28" spans="1:12" s="14" customFormat="1" ht="24.75" customHeight="1">
      <c r="A28" s="115"/>
      <c r="B28" s="94" t="s">
        <v>204</v>
      </c>
      <c r="C28" s="95"/>
      <c r="D28" s="28">
        <f>+Specifikacija!L129</f>
        <v>0</v>
      </c>
      <c r="E28" s="24"/>
      <c r="F28" s="25"/>
      <c r="G28" s="13"/>
      <c r="H28" s="13"/>
      <c r="I28" s="13"/>
      <c r="J28" s="13"/>
      <c r="K28" s="13"/>
      <c r="L28" s="13"/>
    </row>
    <row r="29" spans="1:12" s="14" customFormat="1" ht="24.75" customHeight="1">
      <c r="A29" s="110" t="s">
        <v>215</v>
      </c>
      <c r="B29" s="101" t="s">
        <v>203</v>
      </c>
      <c r="C29" s="102"/>
      <c r="D29" s="29">
        <f>+Specifikacija!I152</f>
        <v>0</v>
      </c>
      <c r="E29" s="96"/>
      <c r="F29" s="96"/>
      <c r="G29" s="13"/>
      <c r="H29" s="13"/>
      <c r="I29" s="13"/>
      <c r="J29" s="13"/>
      <c r="K29" s="13"/>
      <c r="L29" s="13"/>
    </row>
    <row r="30" spans="1:12" s="14" customFormat="1" ht="24.75" customHeight="1" thickBot="1">
      <c r="A30" s="116"/>
      <c r="B30" s="103" t="s">
        <v>204</v>
      </c>
      <c r="C30" s="104"/>
      <c r="D30" s="29">
        <f>+Specifikacija!L152</f>
        <v>0</v>
      </c>
      <c r="E30" s="26"/>
      <c r="F30" s="27"/>
      <c r="G30" s="13"/>
      <c r="H30" s="13"/>
      <c r="I30" s="13"/>
      <c r="J30" s="13"/>
      <c r="K30" s="13"/>
      <c r="L30" s="13"/>
    </row>
    <row r="31" spans="1:12" s="14" customFormat="1" ht="24.75" customHeight="1">
      <c r="A31" s="92" t="s">
        <v>269</v>
      </c>
      <c r="B31" s="94" t="s">
        <v>203</v>
      </c>
      <c r="C31" s="95"/>
      <c r="D31" s="28">
        <f>+Specifikacija!I153</f>
        <v>0</v>
      </c>
      <c r="E31" s="96"/>
      <c r="F31" s="96"/>
      <c r="G31" s="13"/>
      <c r="H31" s="13"/>
      <c r="I31" s="13"/>
      <c r="J31" s="13"/>
      <c r="K31" s="13"/>
      <c r="L31" s="13"/>
    </row>
    <row r="32" spans="1:12" s="14" customFormat="1" ht="24.75" customHeight="1" thickBot="1">
      <c r="A32" s="93"/>
      <c r="B32" s="97" t="s">
        <v>204</v>
      </c>
      <c r="C32" s="98"/>
      <c r="D32" s="28">
        <f>+Specifikacija!L153</f>
        <v>0</v>
      </c>
      <c r="E32" s="26"/>
      <c r="F32" s="27"/>
      <c r="G32" s="13"/>
      <c r="H32" s="13"/>
      <c r="I32" s="13"/>
      <c r="J32" s="13"/>
      <c r="K32" s="13"/>
      <c r="L32" s="13"/>
    </row>
    <row r="33" spans="1:12" s="14" customFormat="1" ht="24.75" customHeight="1">
      <c r="A33" s="99" t="s">
        <v>270</v>
      </c>
      <c r="B33" s="101" t="s">
        <v>203</v>
      </c>
      <c r="C33" s="102"/>
      <c r="D33" s="29">
        <f>+Specifikacija!I154</f>
        <v>0</v>
      </c>
      <c r="E33" s="96"/>
      <c r="F33" s="96"/>
      <c r="G33" s="13"/>
      <c r="H33" s="13"/>
      <c r="I33" s="13"/>
      <c r="J33" s="13"/>
      <c r="K33" s="13"/>
      <c r="L33" s="13"/>
    </row>
    <row r="34" spans="1:12" s="14" customFormat="1" ht="24.75" customHeight="1" thickBot="1">
      <c r="A34" s="100"/>
      <c r="B34" s="103" t="s">
        <v>204</v>
      </c>
      <c r="C34" s="104"/>
      <c r="D34" s="29">
        <f>+Specifikacija!L154</f>
        <v>0</v>
      </c>
      <c r="E34" s="26"/>
      <c r="F34" s="27"/>
      <c r="G34" s="13"/>
      <c r="H34" s="13"/>
      <c r="I34" s="13"/>
      <c r="J34" s="13"/>
      <c r="K34" s="13"/>
      <c r="L34" s="13"/>
    </row>
    <row r="35" spans="1:12" s="14" customFormat="1" ht="24.75" customHeight="1">
      <c r="A35" s="92" t="s">
        <v>271</v>
      </c>
      <c r="B35" s="94" t="s">
        <v>203</v>
      </c>
      <c r="C35" s="95"/>
      <c r="D35" s="28">
        <f>+Specifikacija!I155</f>
        <v>0</v>
      </c>
      <c r="E35" s="96"/>
      <c r="F35" s="96"/>
      <c r="G35" s="13"/>
      <c r="H35" s="13"/>
      <c r="I35" s="13"/>
      <c r="J35" s="13"/>
      <c r="K35" s="13"/>
      <c r="L35" s="13"/>
    </row>
    <row r="36" spans="1:12" s="14" customFormat="1" ht="24.75" customHeight="1" thickBot="1">
      <c r="A36" s="93"/>
      <c r="B36" s="97" t="s">
        <v>204</v>
      </c>
      <c r="C36" s="98"/>
      <c r="D36" s="28">
        <f>+Specifikacija!L155</f>
        <v>0</v>
      </c>
      <c r="E36" s="26"/>
      <c r="F36" s="27"/>
      <c r="G36" s="13"/>
      <c r="H36" s="13"/>
      <c r="I36" s="13"/>
      <c r="J36" s="13"/>
      <c r="K36" s="13"/>
      <c r="L36" s="13"/>
    </row>
    <row r="37" spans="1:12" s="14" customFormat="1" ht="24.75" customHeight="1">
      <c r="A37" s="18"/>
      <c r="B37" s="113" t="s">
        <v>203</v>
      </c>
      <c r="C37" s="114"/>
      <c r="D37" s="89">
        <f>+D35+D33+D31+D29+D27+D25+D23+D21+D19+D17+D15</f>
        <v>0</v>
      </c>
      <c r="E37" s="16"/>
      <c r="F37" s="17"/>
      <c r="G37" s="13"/>
      <c r="H37" s="13"/>
      <c r="I37" s="13"/>
      <c r="J37" s="13"/>
      <c r="K37" s="13"/>
      <c r="L37" s="13"/>
    </row>
    <row r="38" spans="1:12" s="14" customFormat="1" ht="24.75" customHeight="1" thickBot="1">
      <c r="A38" s="18"/>
      <c r="B38" s="106" t="s">
        <v>204</v>
      </c>
      <c r="C38" s="107"/>
      <c r="D38" s="89">
        <f>+D36+D34+D32+D30+D28+D26+D24+D22+D20+D18+D16</f>
        <v>0</v>
      </c>
      <c r="E38" s="16"/>
      <c r="F38" s="17"/>
      <c r="G38" s="13"/>
      <c r="H38" s="13"/>
      <c r="I38" s="13"/>
      <c r="J38" s="13"/>
      <c r="K38" s="13"/>
      <c r="L38" s="13"/>
    </row>
    <row r="39" spans="1:12" ht="4.5" customHeight="1">
      <c r="A39" s="15"/>
      <c r="B39" s="15"/>
      <c r="C39" s="15"/>
      <c r="D39" s="15"/>
      <c r="E39" s="15"/>
      <c r="F39" s="15"/>
      <c r="G39" s="5"/>
      <c r="H39" s="5"/>
      <c r="I39" s="5"/>
      <c r="J39" s="5"/>
      <c r="K39" s="5"/>
      <c r="L39" s="5"/>
    </row>
    <row r="40" spans="1:12" ht="9.75" customHeight="1" hidden="1">
      <c r="A40" s="15"/>
      <c r="B40" s="15"/>
      <c r="C40" s="15"/>
      <c r="D40" s="15"/>
      <c r="E40" s="15"/>
      <c r="F40" s="15"/>
      <c r="G40" s="5"/>
      <c r="H40" s="5"/>
      <c r="I40" s="5"/>
      <c r="J40" s="5"/>
      <c r="K40" s="5"/>
      <c r="L40" s="5"/>
    </row>
    <row r="41" spans="1:12" ht="18" customHeight="1">
      <c r="A41" s="108" t="s">
        <v>205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</row>
    <row r="42" spans="1:12" ht="16.5" customHeight="1">
      <c r="A42" s="108"/>
      <c r="B42" s="108"/>
      <c r="C42" s="108"/>
      <c r="D42" s="108"/>
      <c r="E42" s="108"/>
      <c r="F42" s="108"/>
      <c r="G42" s="5"/>
      <c r="H42" s="5"/>
      <c r="I42" s="5"/>
      <c r="J42" s="5"/>
      <c r="K42" s="5"/>
      <c r="L42" s="5"/>
    </row>
    <row r="43" spans="1:12" ht="33.75" customHeight="1">
      <c r="A43" s="108"/>
      <c r="B43" s="108"/>
      <c r="C43" s="108"/>
      <c r="D43" s="108"/>
      <c r="E43" s="108"/>
      <c r="F43" s="108"/>
      <c r="G43" s="5"/>
      <c r="H43" s="5"/>
      <c r="I43" s="5"/>
      <c r="J43" s="5"/>
      <c r="K43" s="5"/>
      <c r="L43" s="5"/>
    </row>
    <row r="44" spans="7:9" ht="8.25" customHeight="1">
      <c r="G44" s="4"/>
      <c r="H44" s="4"/>
      <c r="I44" s="4"/>
    </row>
    <row r="45" spans="3:9" ht="12">
      <c r="C45" s="23" t="s">
        <v>216</v>
      </c>
      <c r="D45" s="6"/>
      <c r="E45" s="19" t="s">
        <v>206</v>
      </c>
      <c r="G45" s="5"/>
      <c r="H45" s="5"/>
      <c r="I45" s="5"/>
    </row>
    <row r="46" spans="7:9" ht="12">
      <c r="G46" s="5"/>
      <c r="H46" s="5"/>
      <c r="I46" s="5"/>
    </row>
    <row r="47" spans="1:10" ht="15">
      <c r="A47" s="7" t="s">
        <v>207</v>
      </c>
      <c r="B47" s="8"/>
      <c r="D47" s="30" t="s">
        <v>208</v>
      </c>
      <c r="E47" s="31" t="s">
        <v>209</v>
      </c>
      <c r="F47" s="10"/>
      <c r="G47" s="5"/>
      <c r="H47" s="5"/>
      <c r="I47" s="5"/>
      <c r="J47" s="11"/>
    </row>
    <row r="48" spans="2:10" ht="15">
      <c r="B48" s="7"/>
      <c r="C48" s="12"/>
      <c r="D48" s="10"/>
      <c r="E48" s="32"/>
      <c r="F48" s="10"/>
      <c r="G48" s="9"/>
      <c r="I48" s="11"/>
      <c r="J48" s="11"/>
    </row>
  </sheetData>
  <sheetProtection/>
  <mergeCells count="53">
    <mergeCell ref="A21:A22"/>
    <mergeCell ref="B19:C19"/>
    <mergeCell ref="B20:C20"/>
    <mergeCell ref="B18:C18"/>
    <mergeCell ref="B22:C22"/>
    <mergeCell ref="A1:A4"/>
    <mergeCell ref="B21:C21"/>
    <mergeCell ref="B11:C11"/>
    <mergeCell ref="B13:C13"/>
    <mergeCell ref="B15:C15"/>
    <mergeCell ref="B17:C17"/>
    <mergeCell ref="B16:C16"/>
    <mergeCell ref="A15:A16"/>
    <mergeCell ref="A17:A18"/>
    <mergeCell ref="A19:A20"/>
    <mergeCell ref="B37:C37"/>
    <mergeCell ref="B24:C24"/>
    <mergeCell ref="B29:C29"/>
    <mergeCell ref="B26:C26"/>
    <mergeCell ref="A27:A28"/>
    <mergeCell ref="A29:A30"/>
    <mergeCell ref="B25:C25"/>
    <mergeCell ref="A23:A24"/>
    <mergeCell ref="B30:C30"/>
    <mergeCell ref="B23:C23"/>
    <mergeCell ref="B38:C38"/>
    <mergeCell ref="A41:F43"/>
    <mergeCell ref="A8:F8"/>
    <mergeCell ref="A25:A26"/>
    <mergeCell ref="B12:C12"/>
    <mergeCell ref="B27:C27"/>
    <mergeCell ref="B28:C28"/>
    <mergeCell ref="E23:F23"/>
    <mergeCell ref="E25:F25"/>
    <mergeCell ref="E27:F27"/>
    <mergeCell ref="E33:F33"/>
    <mergeCell ref="B34:C34"/>
    <mergeCell ref="E29:F29"/>
    <mergeCell ref="E14:F14"/>
    <mergeCell ref="E15:F15"/>
    <mergeCell ref="E17:F17"/>
    <mergeCell ref="E19:F19"/>
    <mergeCell ref="E21:F21"/>
    <mergeCell ref="A35:A36"/>
    <mergeCell ref="B35:C35"/>
    <mergeCell ref="E35:F35"/>
    <mergeCell ref="B36:C36"/>
    <mergeCell ref="A31:A32"/>
    <mergeCell ref="B31:C31"/>
    <mergeCell ref="E31:F31"/>
    <mergeCell ref="B32:C32"/>
    <mergeCell ref="A33:A34"/>
    <mergeCell ref="B33:C33"/>
  </mergeCells>
  <dataValidations count="2">
    <dataValidation type="textLength" allowBlank="1" showInputMessage="1" showErrorMessage="1" promptTitle="Unesite naziv ponuđača" prompt="Unesite naziv ponuđača min 3 slova, maximalno 40" sqref="D11">
      <formula1>3</formula1>
      <formula2>40</formula2>
    </dataValidation>
    <dataValidation type="whole" allowBlank="1" showInputMessage="1" showErrorMessage="1" promptTitle="Unesite PIB" prompt="Unesite PIB ponuđača 9 cifara" sqref="D13">
      <formula1>0</formula1>
      <formula2>999999999</formula2>
    </dataValidation>
  </dataValidations>
  <printOptions/>
  <pageMargins left="0.25" right="0.25" top="0.22" bottom="0.16" header="0.3" footer="0.16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71"/>
  <sheetViews>
    <sheetView showGridLines="0" zoomScale="80" zoomScaleNormal="80" zoomScaleSheetLayoutView="100" workbookViewId="0" topLeftCell="A1">
      <selection activeCell="G123" sqref="G123"/>
    </sheetView>
  </sheetViews>
  <sheetFormatPr defaultColWidth="9.140625" defaultRowHeight="15"/>
  <cols>
    <col min="1" max="1" width="4.140625" style="33" customWidth="1"/>
    <col min="2" max="2" width="5.00390625" style="44" customWidth="1"/>
    <col min="3" max="3" width="43.421875" style="33" customWidth="1"/>
    <col min="4" max="4" width="16.140625" style="33" customWidth="1"/>
    <col min="5" max="5" width="8.7109375" style="46" customWidth="1"/>
    <col min="6" max="6" width="18.140625" style="33" customWidth="1"/>
    <col min="7" max="7" width="13.8515625" style="33" customWidth="1"/>
    <col min="8" max="8" width="14.421875" style="33" customWidth="1"/>
    <col min="9" max="9" width="15.8515625" style="33" customWidth="1"/>
    <col min="10" max="10" width="8.57421875" style="33" hidden="1" customWidth="1"/>
    <col min="11" max="11" width="16.28125" style="33" hidden="1" customWidth="1"/>
    <col min="12" max="12" width="16.421875" style="33" customWidth="1"/>
    <col min="13" max="13" width="29.7109375" style="33" customWidth="1"/>
    <col min="14" max="14" width="8.421875" style="33" customWidth="1"/>
    <col min="15" max="16384" width="8.8515625" style="33" customWidth="1"/>
  </cols>
  <sheetData>
    <row r="1" spans="1:14" ht="75.75" customHeight="1">
      <c r="A1" s="47" t="s">
        <v>238</v>
      </c>
      <c r="B1" s="48" t="s">
        <v>239</v>
      </c>
      <c r="C1" s="49" t="s">
        <v>240</v>
      </c>
      <c r="D1" s="48" t="s">
        <v>241</v>
      </c>
      <c r="E1" s="79" t="s">
        <v>237</v>
      </c>
      <c r="F1" s="91" t="s">
        <v>242</v>
      </c>
      <c r="G1" s="48" t="s">
        <v>243</v>
      </c>
      <c r="H1" s="48" t="s">
        <v>244</v>
      </c>
      <c r="I1" s="48" t="s">
        <v>245</v>
      </c>
      <c r="J1" s="48" t="s">
        <v>210</v>
      </c>
      <c r="K1" s="48" t="s">
        <v>211</v>
      </c>
      <c r="L1" s="48" t="s">
        <v>246</v>
      </c>
      <c r="M1" s="48" t="s">
        <v>247</v>
      </c>
      <c r="N1" s="67" t="s">
        <v>248</v>
      </c>
    </row>
    <row r="2" spans="1:14" ht="14.25">
      <c r="A2" s="57">
        <v>1</v>
      </c>
      <c r="B2" s="58">
        <v>1</v>
      </c>
      <c r="C2" s="59" t="s">
        <v>0</v>
      </c>
      <c r="D2" s="60" t="s">
        <v>1</v>
      </c>
      <c r="E2" s="61">
        <v>400</v>
      </c>
      <c r="F2" s="62"/>
      <c r="G2" s="63"/>
      <c r="H2" s="63"/>
      <c r="I2" s="64">
        <f>+E2*G2</f>
        <v>0</v>
      </c>
      <c r="J2" s="64">
        <f>E2*G2</f>
        <v>0</v>
      </c>
      <c r="K2" s="64">
        <v>0.2</v>
      </c>
      <c r="L2" s="64">
        <f>+E2*H2</f>
        <v>0</v>
      </c>
      <c r="M2" s="64"/>
      <c r="N2" s="68"/>
    </row>
    <row r="3" spans="1:14" ht="14.25" hidden="1">
      <c r="A3" s="34"/>
      <c r="B3" s="35"/>
      <c r="C3" s="36"/>
      <c r="D3" s="37"/>
      <c r="E3" s="38"/>
      <c r="F3" s="51" t="s">
        <v>219</v>
      </c>
      <c r="G3" s="52"/>
      <c r="H3" s="52"/>
      <c r="I3" s="53">
        <f>+I2</f>
        <v>0</v>
      </c>
      <c r="J3" s="53"/>
      <c r="K3" s="53"/>
      <c r="L3" s="53">
        <f>+L2</f>
        <v>0</v>
      </c>
      <c r="M3" s="53"/>
      <c r="N3" s="69"/>
    </row>
    <row r="4" spans="1:14" ht="28.5">
      <c r="A4" s="130">
        <v>2</v>
      </c>
      <c r="B4" s="35">
        <v>1</v>
      </c>
      <c r="C4" s="36" t="s">
        <v>165</v>
      </c>
      <c r="D4" s="37" t="s">
        <v>2</v>
      </c>
      <c r="E4" s="38">
        <v>5</v>
      </c>
      <c r="F4" s="39"/>
      <c r="G4" s="40"/>
      <c r="H4" s="40"/>
      <c r="I4" s="41">
        <f aca="true" t="shared" si="0" ref="I4:I19">+E4*G4</f>
        <v>0</v>
      </c>
      <c r="J4" s="41" t="e">
        <f>E4*#REF!</f>
        <v>#REF!</v>
      </c>
      <c r="K4" s="41">
        <v>0.2</v>
      </c>
      <c r="L4" s="41">
        <f aca="true" t="shared" si="1" ref="L4:L19">+E4*H4</f>
        <v>0</v>
      </c>
      <c r="M4" s="40"/>
      <c r="N4" s="126"/>
    </row>
    <row r="5" spans="1:14" ht="14.25">
      <c r="A5" s="130"/>
      <c r="B5" s="35">
        <v>2</v>
      </c>
      <c r="C5" s="36" t="s">
        <v>166</v>
      </c>
      <c r="D5" s="37" t="s">
        <v>2</v>
      </c>
      <c r="E5" s="38">
        <v>1</v>
      </c>
      <c r="F5" s="39"/>
      <c r="G5" s="40"/>
      <c r="H5" s="40"/>
      <c r="I5" s="41">
        <f t="shared" si="0"/>
        <v>0</v>
      </c>
      <c r="J5" s="41" t="e">
        <f>E5*#REF!</f>
        <v>#REF!</v>
      </c>
      <c r="K5" s="41">
        <v>1.2</v>
      </c>
      <c r="L5" s="41">
        <f t="shared" si="1"/>
        <v>0</v>
      </c>
      <c r="M5" s="40"/>
      <c r="N5" s="127"/>
    </row>
    <row r="6" spans="1:14" ht="14.25">
      <c r="A6" s="130"/>
      <c r="B6" s="35">
        <v>3</v>
      </c>
      <c r="C6" s="36" t="s">
        <v>167</v>
      </c>
      <c r="D6" s="37" t="s">
        <v>2</v>
      </c>
      <c r="E6" s="38">
        <v>1</v>
      </c>
      <c r="F6" s="39"/>
      <c r="G6" s="40"/>
      <c r="H6" s="40"/>
      <c r="I6" s="41">
        <f t="shared" si="0"/>
        <v>0</v>
      </c>
      <c r="J6" s="41" t="e">
        <f>E6*#REF!</f>
        <v>#REF!</v>
      </c>
      <c r="K6" s="41">
        <v>2.2</v>
      </c>
      <c r="L6" s="41">
        <f t="shared" si="1"/>
        <v>0</v>
      </c>
      <c r="M6" s="40"/>
      <c r="N6" s="127"/>
    </row>
    <row r="7" spans="1:14" ht="14.25">
      <c r="A7" s="130"/>
      <c r="B7" s="35">
        <v>5</v>
      </c>
      <c r="C7" s="36" t="s">
        <v>251</v>
      </c>
      <c r="D7" s="37" t="s">
        <v>2</v>
      </c>
      <c r="E7" s="38">
        <v>3</v>
      </c>
      <c r="F7" s="39"/>
      <c r="G7" s="40"/>
      <c r="H7" s="40"/>
      <c r="I7" s="41">
        <f t="shared" si="0"/>
        <v>0</v>
      </c>
      <c r="J7" s="41" t="e">
        <f>E7*#REF!</f>
        <v>#REF!</v>
      </c>
      <c r="K7" s="41">
        <v>3.2</v>
      </c>
      <c r="L7" s="41">
        <f t="shared" si="1"/>
        <v>0</v>
      </c>
      <c r="M7" s="40"/>
      <c r="N7" s="127"/>
    </row>
    <row r="8" spans="1:14" ht="14.25">
      <c r="A8" s="130"/>
      <c r="B8" s="35">
        <v>6</v>
      </c>
      <c r="C8" s="36" t="s">
        <v>3</v>
      </c>
      <c r="D8" s="37" t="s">
        <v>2</v>
      </c>
      <c r="E8" s="38">
        <v>5</v>
      </c>
      <c r="F8" s="39"/>
      <c r="G8" s="40"/>
      <c r="H8" s="40"/>
      <c r="I8" s="41">
        <f t="shared" si="0"/>
        <v>0</v>
      </c>
      <c r="J8" s="41" t="e">
        <f>E8*#REF!</f>
        <v>#REF!</v>
      </c>
      <c r="K8" s="41">
        <v>4.2</v>
      </c>
      <c r="L8" s="41">
        <f t="shared" si="1"/>
        <v>0</v>
      </c>
      <c r="M8" s="40"/>
      <c r="N8" s="127"/>
    </row>
    <row r="9" spans="1:14" ht="14.25">
      <c r="A9" s="130"/>
      <c r="B9" s="35">
        <v>7</v>
      </c>
      <c r="C9" s="36" t="s">
        <v>4</v>
      </c>
      <c r="D9" s="37" t="s">
        <v>5</v>
      </c>
      <c r="E9" s="38">
        <v>140</v>
      </c>
      <c r="F9" s="39"/>
      <c r="G9" s="40"/>
      <c r="H9" s="40"/>
      <c r="I9" s="41">
        <f t="shared" si="0"/>
        <v>0</v>
      </c>
      <c r="J9" s="41" t="e">
        <f>E9*#REF!</f>
        <v>#REF!</v>
      </c>
      <c r="K9" s="41">
        <v>5.2</v>
      </c>
      <c r="L9" s="41">
        <f t="shared" si="1"/>
        <v>0</v>
      </c>
      <c r="M9" s="40"/>
      <c r="N9" s="127"/>
    </row>
    <row r="10" spans="1:14" ht="14.25">
      <c r="A10" s="130"/>
      <c r="B10" s="35">
        <v>8</v>
      </c>
      <c r="C10" s="36" t="s">
        <v>6</v>
      </c>
      <c r="D10" s="37" t="s">
        <v>2</v>
      </c>
      <c r="E10" s="38">
        <v>2</v>
      </c>
      <c r="F10" s="39"/>
      <c r="G10" s="40"/>
      <c r="H10" s="40"/>
      <c r="I10" s="41">
        <f t="shared" si="0"/>
        <v>0</v>
      </c>
      <c r="J10" s="41" t="e">
        <f>E10*#REF!</f>
        <v>#REF!</v>
      </c>
      <c r="K10" s="41">
        <v>6.2</v>
      </c>
      <c r="L10" s="41">
        <f t="shared" si="1"/>
        <v>0</v>
      </c>
      <c r="M10" s="40"/>
      <c r="N10" s="127"/>
    </row>
    <row r="11" spans="1:14" ht="28.5">
      <c r="A11" s="130"/>
      <c r="B11" s="35">
        <v>9</v>
      </c>
      <c r="C11" s="36" t="s">
        <v>7</v>
      </c>
      <c r="D11" s="37" t="s">
        <v>179</v>
      </c>
      <c r="E11" s="38">
        <v>10</v>
      </c>
      <c r="F11" s="39"/>
      <c r="G11" s="40"/>
      <c r="H11" s="40"/>
      <c r="I11" s="41">
        <f t="shared" si="0"/>
        <v>0</v>
      </c>
      <c r="J11" s="41" t="e">
        <f>E11*#REF!</f>
        <v>#REF!</v>
      </c>
      <c r="K11" s="41">
        <v>7.2</v>
      </c>
      <c r="L11" s="41">
        <f t="shared" si="1"/>
        <v>0</v>
      </c>
      <c r="M11" s="40"/>
      <c r="N11" s="127"/>
    </row>
    <row r="12" spans="1:14" ht="14.25">
      <c r="A12" s="130"/>
      <c r="B12" s="35">
        <v>10</v>
      </c>
      <c r="C12" s="36" t="s">
        <v>8</v>
      </c>
      <c r="D12" s="37" t="s">
        <v>168</v>
      </c>
      <c r="E12" s="38">
        <v>6</v>
      </c>
      <c r="F12" s="54"/>
      <c r="G12" s="40"/>
      <c r="H12" s="40"/>
      <c r="I12" s="41">
        <f t="shared" si="0"/>
        <v>0</v>
      </c>
      <c r="J12" s="41" t="e">
        <f>E12*#REF!</f>
        <v>#REF!</v>
      </c>
      <c r="K12" s="41">
        <v>8.2</v>
      </c>
      <c r="L12" s="41">
        <f t="shared" si="1"/>
        <v>0</v>
      </c>
      <c r="M12" s="40"/>
      <c r="N12" s="127"/>
    </row>
    <row r="13" spans="1:14" ht="14.25">
      <c r="A13" s="130"/>
      <c r="B13" s="35">
        <v>11</v>
      </c>
      <c r="C13" s="36" t="s">
        <v>9</v>
      </c>
      <c r="D13" s="37" t="s">
        <v>10</v>
      </c>
      <c r="E13" s="38">
        <v>4</v>
      </c>
      <c r="F13" s="39"/>
      <c r="G13" s="40"/>
      <c r="H13" s="40"/>
      <c r="I13" s="41">
        <f t="shared" si="0"/>
        <v>0</v>
      </c>
      <c r="J13" s="41" t="e">
        <f>E13*#REF!</f>
        <v>#REF!</v>
      </c>
      <c r="K13" s="41">
        <v>9.2</v>
      </c>
      <c r="L13" s="41">
        <f t="shared" si="1"/>
        <v>0</v>
      </c>
      <c r="M13" s="40"/>
      <c r="N13" s="127"/>
    </row>
    <row r="14" spans="1:14" ht="14.25">
      <c r="A14" s="130"/>
      <c r="B14" s="35">
        <v>12</v>
      </c>
      <c r="C14" s="36" t="s">
        <v>11</v>
      </c>
      <c r="D14" s="37" t="s">
        <v>2</v>
      </c>
      <c r="E14" s="38">
        <v>20</v>
      </c>
      <c r="F14" s="39"/>
      <c r="G14" s="40"/>
      <c r="H14" s="40"/>
      <c r="I14" s="41">
        <f t="shared" si="0"/>
        <v>0</v>
      </c>
      <c r="J14" s="41" t="e">
        <f>E14*#REF!</f>
        <v>#REF!</v>
      </c>
      <c r="K14" s="41">
        <v>10.2</v>
      </c>
      <c r="L14" s="41">
        <f t="shared" si="1"/>
        <v>0</v>
      </c>
      <c r="M14" s="40"/>
      <c r="N14" s="127"/>
    </row>
    <row r="15" spans="1:14" ht="14.25">
      <c r="A15" s="130"/>
      <c r="B15" s="35">
        <v>13</v>
      </c>
      <c r="C15" s="36" t="s">
        <v>12</v>
      </c>
      <c r="D15" s="37" t="s">
        <v>13</v>
      </c>
      <c r="E15" s="38">
        <v>20</v>
      </c>
      <c r="F15" s="39"/>
      <c r="G15" s="40"/>
      <c r="H15" s="40"/>
      <c r="I15" s="41">
        <f t="shared" si="0"/>
        <v>0</v>
      </c>
      <c r="J15" s="41" t="e">
        <f>E15*#REF!</f>
        <v>#REF!</v>
      </c>
      <c r="K15" s="41">
        <v>11.2</v>
      </c>
      <c r="L15" s="41">
        <f t="shared" si="1"/>
        <v>0</v>
      </c>
      <c r="M15" s="40"/>
      <c r="N15" s="127"/>
    </row>
    <row r="16" spans="1:14" ht="14.25">
      <c r="A16" s="130"/>
      <c r="B16" s="35">
        <v>14</v>
      </c>
      <c r="C16" s="36" t="s">
        <v>14</v>
      </c>
      <c r="D16" s="37" t="s">
        <v>2</v>
      </c>
      <c r="E16" s="38">
        <v>20</v>
      </c>
      <c r="F16" s="39"/>
      <c r="G16" s="40"/>
      <c r="H16" s="40"/>
      <c r="I16" s="41">
        <f t="shared" si="0"/>
        <v>0</v>
      </c>
      <c r="J16" s="41" t="e">
        <f>E16*#REF!</f>
        <v>#REF!</v>
      </c>
      <c r="K16" s="41">
        <v>12.2</v>
      </c>
      <c r="L16" s="41">
        <f t="shared" si="1"/>
        <v>0</v>
      </c>
      <c r="M16" s="40"/>
      <c r="N16" s="127"/>
    </row>
    <row r="17" spans="1:14" ht="57">
      <c r="A17" s="130"/>
      <c r="B17" s="35">
        <v>15</v>
      </c>
      <c r="C17" s="36" t="s">
        <v>185</v>
      </c>
      <c r="D17" s="80" t="s">
        <v>5</v>
      </c>
      <c r="E17" s="81">
        <v>20</v>
      </c>
      <c r="F17" s="39"/>
      <c r="G17" s="40"/>
      <c r="H17" s="40"/>
      <c r="I17" s="41">
        <f t="shared" si="0"/>
        <v>0</v>
      </c>
      <c r="J17" s="41" t="e">
        <f>E17*#REF!</f>
        <v>#REF!</v>
      </c>
      <c r="K17" s="41">
        <v>13.2</v>
      </c>
      <c r="L17" s="41">
        <f t="shared" si="1"/>
        <v>0</v>
      </c>
      <c r="M17" s="40"/>
      <c r="N17" s="127"/>
    </row>
    <row r="18" spans="1:14" ht="14.25">
      <c r="A18" s="130"/>
      <c r="B18" s="35">
        <v>16</v>
      </c>
      <c r="C18" s="36" t="s">
        <v>217</v>
      </c>
      <c r="D18" s="37" t="s">
        <v>13</v>
      </c>
      <c r="E18" s="38">
        <v>6</v>
      </c>
      <c r="F18" s="39"/>
      <c r="G18" s="40"/>
      <c r="H18" s="40"/>
      <c r="I18" s="41">
        <f t="shared" si="0"/>
        <v>0</v>
      </c>
      <c r="J18" s="41" t="e">
        <f>E18*#REF!</f>
        <v>#REF!</v>
      </c>
      <c r="K18" s="41">
        <v>14.2</v>
      </c>
      <c r="L18" s="41">
        <f t="shared" si="1"/>
        <v>0</v>
      </c>
      <c r="M18" s="40"/>
      <c r="N18" s="127"/>
    </row>
    <row r="19" spans="1:14" ht="13.5" customHeight="1">
      <c r="A19" s="130"/>
      <c r="B19" s="35">
        <v>17</v>
      </c>
      <c r="C19" s="36" t="s">
        <v>16</v>
      </c>
      <c r="D19" s="37" t="s">
        <v>2</v>
      </c>
      <c r="E19" s="38">
        <v>2</v>
      </c>
      <c r="F19" s="39"/>
      <c r="G19" s="40"/>
      <c r="H19" s="40"/>
      <c r="I19" s="41">
        <f t="shared" si="0"/>
        <v>0</v>
      </c>
      <c r="J19" s="41" t="e">
        <f>E19*#REF!</f>
        <v>#REF!</v>
      </c>
      <c r="K19" s="41">
        <v>15.2</v>
      </c>
      <c r="L19" s="41">
        <f t="shared" si="1"/>
        <v>0</v>
      </c>
      <c r="M19" s="40"/>
      <c r="N19" s="128"/>
    </row>
    <row r="20" spans="1:14" ht="14.25" hidden="1">
      <c r="A20" s="34"/>
      <c r="B20" s="35"/>
      <c r="C20" s="36"/>
      <c r="D20" s="37"/>
      <c r="E20" s="38"/>
      <c r="F20" s="51" t="s">
        <v>220</v>
      </c>
      <c r="G20" s="52"/>
      <c r="H20" s="52"/>
      <c r="I20" s="53">
        <f>SUM(I4:I19)</f>
        <v>0</v>
      </c>
      <c r="J20" s="53"/>
      <c r="K20" s="53"/>
      <c r="L20" s="53">
        <f>SUM(L4:L19)</f>
        <v>0</v>
      </c>
      <c r="M20" s="52"/>
      <c r="N20" s="39"/>
    </row>
    <row r="21" spans="1:14" ht="14.25">
      <c r="A21" s="129">
        <v>3</v>
      </c>
      <c r="B21" s="58">
        <v>1</v>
      </c>
      <c r="C21" s="65" t="s">
        <v>17</v>
      </c>
      <c r="D21" s="66" t="s">
        <v>169</v>
      </c>
      <c r="E21" s="61">
        <v>25</v>
      </c>
      <c r="F21" s="62"/>
      <c r="G21" s="63"/>
      <c r="H21" s="63"/>
      <c r="I21" s="64">
        <f>+E21*G21</f>
        <v>0</v>
      </c>
      <c r="J21" s="64" t="e">
        <f>E21*#REF!</f>
        <v>#REF!</v>
      </c>
      <c r="K21" s="64">
        <v>0.2</v>
      </c>
      <c r="L21" s="64">
        <f>+E21*H21</f>
        <v>0</v>
      </c>
      <c r="M21" s="63"/>
      <c r="N21" s="136"/>
    </row>
    <row r="22" spans="1:14" ht="14.25">
      <c r="A22" s="129"/>
      <c r="B22" s="58">
        <v>2</v>
      </c>
      <c r="C22" s="65" t="s">
        <v>18</v>
      </c>
      <c r="D22" s="66" t="s">
        <v>169</v>
      </c>
      <c r="E22" s="61">
        <v>25</v>
      </c>
      <c r="F22" s="62"/>
      <c r="G22" s="63"/>
      <c r="H22" s="63"/>
      <c r="I22" s="64">
        <f>+E22*G22</f>
        <v>0</v>
      </c>
      <c r="J22" s="64" t="e">
        <f>E22*#REF!</f>
        <v>#REF!</v>
      </c>
      <c r="K22" s="64">
        <v>1.2</v>
      </c>
      <c r="L22" s="64">
        <f>+E22*H22</f>
        <v>0</v>
      </c>
      <c r="M22" s="63"/>
      <c r="N22" s="137"/>
    </row>
    <row r="23" spans="1:14" ht="14.25">
      <c r="A23" s="129"/>
      <c r="B23" s="58">
        <v>3</v>
      </c>
      <c r="C23" s="65" t="s">
        <v>186</v>
      </c>
      <c r="D23" s="66" t="s">
        <v>19</v>
      </c>
      <c r="E23" s="61">
        <v>20</v>
      </c>
      <c r="F23" s="62"/>
      <c r="G23" s="63"/>
      <c r="H23" s="63"/>
      <c r="I23" s="64">
        <f>+E23*G23</f>
        <v>0</v>
      </c>
      <c r="J23" s="64" t="e">
        <f>E23*#REF!</f>
        <v>#REF!</v>
      </c>
      <c r="K23" s="64">
        <v>2.2</v>
      </c>
      <c r="L23" s="64">
        <f>+E23*H23</f>
        <v>0</v>
      </c>
      <c r="M23" s="63"/>
      <c r="N23" s="138"/>
    </row>
    <row r="24" spans="1:14" ht="14.25" hidden="1">
      <c r="A24" s="34"/>
      <c r="B24" s="35"/>
      <c r="C24" s="42"/>
      <c r="D24" s="43"/>
      <c r="E24" s="38"/>
      <c r="F24" s="51" t="s">
        <v>221</v>
      </c>
      <c r="G24" s="52"/>
      <c r="H24" s="52"/>
      <c r="I24" s="53">
        <f>+I21+I22+I23</f>
        <v>0</v>
      </c>
      <c r="J24" s="53"/>
      <c r="K24" s="53"/>
      <c r="L24" s="53">
        <f>+L21+L22+L23</f>
        <v>0</v>
      </c>
      <c r="M24" s="52"/>
      <c r="N24" s="39"/>
    </row>
    <row r="25" spans="1:14" ht="14.25">
      <c r="A25" s="130">
        <v>4</v>
      </c>
      <c r="B25" s="35">
        <v>1</v>
      </c>
      <c r="C25" s="42" t="s">
        <v>20</v>
      </c>
      <c r="D25" s="43" t="s">
        <v>21</v>
      </c>
      <c r="E25" s="38">
        <v>25</v>
      </c>
      <c r="F25" s="39"/>
      <c r="G25" s="40"/>
      <c r="H25" s="40"/>
      <c r="I25" s="41">
        <f aca="true" t="shared" si="2" ref="I25:I53">+E25*G25</f>
        <v>0</v>
      </c>
      <c r="J25" s="41"/>
      <c r="K25" s="41"/>
      <c r="L25" s="41">
        <f aca="true" t="shared" si="3" ref="L25:L53">+E25*H25</f>
        <v>0</v>
      </c>
      <c r="M25" s="40"/>
      <c r="N25" s="126"/>
    </row>
    <row r="26" spans="1:14" ht="14.25">
      <c r="A26" s="130"/>
      <c r="B26" s="35">
        <v>2</v>
      </c>
      <c r="C26" s="42" t="s">
        <v>22</v>
      </c>
      <c r="D26" s="43" t="s">
        <v>23</v>
      </c>
      <c r="E26" s="38">
        <v>21</v>
      </c>
      <c r="F26" s="39"/>
      <c r="G26" s="40"/>
      <c r="H26" s="40"/>
      <c r="I26" s="41">
        <f t="shared" si="2"/>
        <v>0</v>
      </c>
      <c r="J26" s="41"/>
      <c r="K26" s="41"/>
      <c r="L26" s="41">
        <f t="shared" si="3"/>
        <v>0</v>
      </c>
      <c r="M26" s="40"/>
      <c r="N26" s="127"/>
    </row>
    <row r="27" spans="1:14" ht="28.5">
      <c r="A27" s="130"/>
      <c r="B27" s="35">
        <v>3</v>
      </c>
      <c r="C27" s="42" t="s">
        <v>252</v>
      </c>
      <c r="D27" s="43" t="s">
        <v>222</v>
      </c>
      <c r="E27" s="38">
        <v>20</v>
      </c>
      <c r="F27" s="39"/>
      <c r="G27" s="40"/>
      <c r="H27" s="40"/>
      <c r="I27" s="41">
        <f t="shared" si="2"/>
        <v>0</v>
      </c>
      <c r="J27" s="41"/>
      <c r="K27" s="41"/>
      <c r="L27" s="41">
        <f t="shared" si="3"/>
        <v>0</v>
      </c>
      <c r="M27" s="40"/>
      <c r="N27" s="127"/>
    </row>
    <row r="28" spans="1:14" ht="14.25">
      <c r="A28" s="130"/>
      <c r="B28" s="35">
        <v>5</v>
      </c>
      <c r="C28" s="42" t="s">
        <v>24</v>
      </c>
      <c r="D28" s="43" t="s">
        <v>170</v>
      </c>
      <c r="E28" s="38">
        <v>9</v>
      </c>
      <c r="F28" s="39"/>
      <c r="G28" s="40"/>
      <c r="H28" s="40"/>
      <c r="I28" s="41">
        <f t="shared" si="2"/>
        <v>0</v>
      </c>
      <c r="J28" s="41"/>
      <c r="K28" s="41"/>
      <c r="L28" s="41">
        <f t="shared" si="3"/>
        <v>0</v>
      </c>
      <c r="M28" s="40"/>
      <c r="N28" s="127"/>
    </row>
    <row r="29" spans="1:14" ht="14.25">
      <c r="A29" s="130"/>
      <c r="B29" s="35">
        <v>6</v>
      </c>
      <c r="C29" s="42" t="s">
        <v>25</v>
      </c>
      <c r="D29" s="43" t="s">
        <v>26</v>
      </c>
      <c r="E29" s="38">
        <v>7</v>
      </c>
      <c r="F29" s="39"/>
      <c r="G29" s="40"/>
      <c r="H29" s="40"/>
      <c r="I29" s="41">
        <f t="shared" si="2"/>
        <v>0</v>
      </c>
      <c r="J29" s="41"/>
      <c r="K29" s="41"/>
      <c r="L29" s="41">
        <f t="shared" si="3"/>
        <v>0</v>
      </c>
      <c r="M29" s="40"/>
      <c r="N29" s="127"/>
    </row>
    <row r="30" spans="1:14" ht="14.25">
      <c r="A30" s="130"/>
      <c r="B30" s="35">
        <v>7</v>
      </c>
      <c r="C30" s="42" t="s">
        <v>27</v>
      </c>
      <c r="D30" s="43" t="s">
        <v>28</v>
      </c>
      <c r="E30" s="38">
        <v>17</v>
      </c>
      <c r="F30" s="39"/>
      <c r="G30" s="40"/>
      <c r="H30" s="40"/>
      <c r="I30" s="41">
        <f t="shared" si="2"/>
        <v>0</v>
      </c>
      <c r="J30" s="41"/>
      <c r="K30" s="41"/>
      <c r="L30" s="41">
        <f t="shared" si="3"/>
        <v>0</v>
      </c>
      <c r="M30" s="40"/>
      <c r="N30" s="127"/>
    </row>
    <row r="31" spans="1:14" ht="14.25">
      <c r="A31" s="130"/>
      <c r="B31" s="35">
        <v>8</v>
      </c>
      <c r="C31" s="42" t="s">
        <v>29</v>
      </c>
      <c r="D31" s="43" t="s">
        <v>30</v>
      </c>
      <c r="E31" s="38">
        <v>6</v>
      </c>
      <c r="F31" s="39"/>
      <c r="G31" s="40"/>
      <c r="H31" s="40"/>
      <c r="I31" s="41">
        <f t="shared" si="2"/>
        <v>0</v>
      </c>
      <c r="J31" s="41"/>
      <c r="K31" s="41"/>
      <c r="L31" s="41">
        <f t="shared" si="3"/>
        <v>0</v>
      </c>
      <c r="M31" s="40"/>
      <c r="N31" s="127"/>
    </row>
    <row r="32" spans="1:14" ht="14.25">
      <c r="A32" s="130"/>
      <c r="B32" s="35">
        <v>9</v>
      </c>
      <c r="C32" s="42" t="s">
        <v>31</v>
      </c>
      <c r="D32" s="43" t="s">
        <v>32</v>
      </c>
      <c r="E32" s="38">
        <v>1</v>
      </c>
      <c r="F32" s="39"/>
      <c r="G32" s="40"/>
      <c r="H32" s="40"/>
      <c r="I32" s="41">
        <f t="shared" si="2"/>
        <v>0</v>
      </c>
      <c r="J32" s="41"/>
      <c r="K32" s="41"/>
      <c r="L32" s="41">
        <f t="shared" si="3"/>
        <v>0</v>
      </c>
      <c r="M32" s="40"/>
      <c r="N32" s="127"/>
    </row>
    <row r="33" spans="1:14" ht="14.25">
      <c r="A33" s="130"/>
      <c r="B33" s="35">
        <v>10</v>
      </c>
      <c r="C33" s="42" t="s">
        <v>33</v>
      </c>
      <c r="D33" s="82" t="s">
        <v>32</v>
      </c>
      <c r="E33" s="81">
        <v>1</v>
      </c>
      <c r="F33" s="39"/>
      <c r="G33" s="40"/>
      <c r="H33" s="40"/>
      <c r="I33" s="41">
        <f t="shared" si="2"/>
        <v>0</v>
      </c>
      <c r="J33" s="41"/>
      <c r="K33" s="41"/>
      <c r="L33" s="41">
        <f t="shared" si="3"/>
        <v>0</v>
      </c>
      <c r="M33" s="40"/>
      <c r="N33" s="127"/>
    </row>
    <row r="34" spans="1:14" ht="14.25">
      <c r="A34" s="130"/>
      <c r="B34" s="35">
        <v>11</v>
      </c>
      <c r="C34" s="42" t="s">
        <v>35</v>
      </c>
      <c r="D34" s="43" t="s">
        <v>36</v>
      </c>
      <c r="E34" s="38">
        <v>21</v>
      </c>
      <c r="F34" s="39"/>
      <c r="G34" s="40"/>
      <c r="H34" s="40"/>
      <c r="I34" s="41">
        <f t="shared" si="2"/>
        <v>0</v>
      </c>
      <c r="J34" s="41"/>
      <c r="K34" s="41"/>
      <c r="L34" s="41">
        <f t="shared" si="3"/>
        <v>0</v>
      </c>
      <c r="M34" s="40"/>
      <c r="N34" s="127"/>
    </row>
    <row r="35" spans="1:14" ht="14.25">
      <c r="A35" s="130"/>
      <c r="B35" s="35">
        <v>12</v>
      </c>
      <c r="C35" s="42" t="s">
        <v>37</v>
      </c>
      <c r="D35" s="43" t="s">
        <v>2</v>
      </c>
      <c r="E35" s="38">
        <v>50</v>
      </c>
      <c r="F35" s="39"/>
      <c r="G35" s="40"/>
      <c r="H35" s="40"/>
      <c r="I35" s="41">
        <f t="shared" si="2"/>
        <v>0</v>
      </c>
      <c r="J35" s="41"/>
      <c r="K35" s="41"/>
      <c r="L35" s="41">
        <f t="shared" si="3"/>
        <v>0</v>
      </c>
      <c r="M35" s="40"/>
      <c r="N35" s="127"/>
    </row>
    <row r="36" spans="1:14" ht="14.25">
      <c r="A36" s="130"/>
      <c r="B36" s="35">
        <v>13</v>
      </c>
      <c r="C36" s="42" t="s">
        <v>38</v>
      </c>
      <c r="D36" s="43" t="s">
        <v>2</v>
      </c>
      <c r="E36" s="38">
        <v>2</v>
      </c>
      <c r="F36" s="39"/>
      <c r="G36" s="40"/>
      <c r="H36" s="40"/>
      <c r="I36" s="41">
        <f t="shared" si="2"/>
        <v>0</v>
      </c>
      <c r="J36" s="41"/>
      <c r="K36" s="41"/>
      <c r="L36" s="41">
        <f t="shared" si="3"/>
        <v>0</v>
      </c>
      <c r="M36" s="40"/>
      <c r="N36" s="127"/>
    </row>
    <row r="37" spans="1:14" ht="14.25">
      <c r="A37" s="130"/>
      <c r="B37" s="35">
        <v>14</v>
      </c>
      <c r="C37" s="42" t="s">
        <v>39</v>
      </c>
      <c r="D37" s="43" t="s">
        <v>2</v>
      </c>
      <c r="E37" s="38">
        <v>10</v>
      </c>
      <c r="F37" s="39"/>
      <c r="G37" s="40"/>
      <c r="H37" s="40"/>
      <c r="I37" s="41">
        <f t="shared" si="2"/>
        <v>0</v>
      </c>
      <c r="J37" s="41"/>
      <c r="K37" s="41"/>
      <c r="L37" s="41">
        <f t="shared" si="3"/>
        <v>0</v>
      </c>
      <c r="M37" s="40"/>
      <c r="N37" s="127"/>
    </row>
    <row r="38" spans="1:14" ht="14.25">
      <c r="A38" s="130"/>
      <c r="B38" s="35">
        <v>15</v>
      </c>
      <c r="C38" s="42" t="s">
        <v>40</v>
      </c>
      <c r="D38" s="43" t="s">
        <v>41</v>
      </c>
      <c r="E38" s="38">
        <v>200</v>
      </c>
      <c r="F38" s="39"/>
      <c r="G38" s="40"/>
      <c r="H38" s="40"/>
      <c r="I38" s="41">
        <f t="shared" si="2"/>
        <v>0</v>
      </c>
      <c r="J38" s="41"/>
      <c r="K38" s="41"/>
      <c r="L38" s="41">
        <f t="shared" si="3"/>
        <v>0</v>
      </c>
      <c r="M38" s="40"/>
      <c r="N38" s="127"/>
    </row>
    <row r="39" spans="1:14" ht="14.25">
      <c r="A39" s="130"/>
      <c r="B39" s="35">
        <v>16</v>
      </c>
      <c r="C39" s="42" t="s">
        <v>42</v>
      </c>
      <c r="D39" s="43" t="s">
        <v>43</v>
      </c>
      <c r="E39" s="38">
        <v>70</v>
      </c>
      <c r="F39" s="39"/>
      <c r="G39" s="40"/>
      <c r="H39" s="40"/>
      <c r="I39" s="41">
        <f t="shared" si="2"/>
        <v>0</v>
      </c>
      <c r="J39" s="41"/>
      <c r="K39" s="41"/>
      <c r="L39" s="41">
        <f t="shared" si="3"/>
        <v>0</v>
      </c>
      <c r="M39" s="40"/>
      <c r="N39" s="127"/>
    </row>
    <row r="40" spans="1:14" ht="28.5">
      <c r="A40" s="130"/>
      <c r="B40" s="35">
        <v>17</v>
      </c>
      <c r="C40" s="42" t="s">
        <v>44</v>
      </c>
      <c r="D40" s="43" t="s">
        <v>2</v>
      </c>
      <c r="E40" s="38">
        <v>15</v>
      </c>
      <c r="F40" s="39"/>
      <c r="G40" s="40"/>
      <c r="H40" s="40"/>
      <c r="I40" s="41">
        <f t="shared" si="2"/>
        <v>0</v>
      </c>
      <c r="J40" s="41"/>
      <c r="K40" s="41"/>
      <c r="L40" s="41">
        <f t="shared" si="3"/>
        <v>0</v>
      </c>
      <c r="M40" s="40"/>
      <c r="N40" s="127"/>
    </row>
    <row r="41" spans="1:14" ht="28.5">
      <c r="A41" s="130"/>
      <c r="B41" s="35">
        <v>18</v>
      </c>
      <c r="C41" s="42" t="s">
        <v>45</v>
      </c>
      <c r="D41" s="43" t="s">
        <v>46</v>
      </c>
      <c r="E41" s="38">
        <v>4</v>
      </c>
      <c r="F41" s="39"/>
      <c r="G41" s="40"/>
      <c r="H41" s="40"/>
      <c r="I41" s="41">
        <f t="shared" si="2"/>
        <v>0</v>
      </c>
      <c r="J41" s="41"/>
      <c r="K41" s="41"/>
      <c r="L41" s="41">
        <f t="shared" si="3"/>
        <v>0</v>
      </c>
      <c r="M41" s="40"/>
      <c r="N41" s="127"/>
    </row>
    <row r="42" spans="1:14" ht="28.5">
      <c r="A42" s="130"/>
      <c r="B42" s="35">
        <v>19</v>
      </c>
      <c r="C42" s="42" t="s">
        <v>47</v>
      </c>
      <c r="D42" s="43" t="s">
        <v>171</v>
      </c>
      <c r="E42" s="38">
        <v>30</v>
      </c>
      <c r="F42" s="39"/>
      <c r="G42" s="40"/>
      <c r="H42" s="40"/>
      <c r="I42" s="41">
        <f t="shared" si="2"/>
        <v>0</v>
      </c>
      <c r="J42" s="41"/>
      <c r="K42" s="41"/>
      <c r="L42" s="41">
        <f t="shared" si="3"/>
        <v>0</v>
      </c>
      <c r="M42" s="40"/>
      <c r="N42" s="127"/>
    </row>
    <row r="43" spans="1:14" ht="14.25">
      <c r="A43" s="130"/>
      <c r="B43" s="35">
        <v>20</v>
      </c>
      <c r="C43" s="42" t="s">
        <v>48</v>
      </c>
      <c r="D43" s="82" t="s">
        <v>253</v>
      </c>
      <c r="E43" s="38">
        <v>50</v>
      </c>
      <c r="F43" s="39"/>
      <c r="G43" s="40"/>
      <c r="H43" s="40"/>
      <c r="I43" s="41">
        <f t="shared" si="2"/>
        <v>0</v>
      </c>
      <c r="J43" s="41"/>
      <c r="K43" s="41"/>
      <c r="L43" s="41">
        <f t="shared" si="3"/>
        <v>0</v>
      </c>
      <c r="M43" s="40"/>
      <c r="N43" s="127"/>
    </row>
    <row r="44" spans="1:14" ht="14.25">
      <c r="A44" s="130"/>
      <c r="B44" s="35">
        <v>21</v>
      </c>
      <c r="C44" s="42" t="s">
        <v>49</v>
      </c>
      <c r="D44" s="43" t="s">
        <v>2</v>
      </c>
      <c r="E44" s="38">
        <v>2</v>
      </c>
      <c r="F44" s="39"/>
      <c r="G44" s="40"/>
      <c r="H44" s="40"/>
      <c r="I44" s="41">
        <f t="shared" si="2"/>
        <v>0</v>
      </c>
      <c r="J44" s="41"/>
      <c r="K44" s="41"/>
      <c r="L44" s="41">
        <f t="shared" si="3"/>
        <v>0</v>
      </c>
      <c r="M44" s="40"/>
      <c r="N44" s="127"/>
    </row>
    <row r="45" spans="1:14" ht="14.25">
      <c r="A45" s="130"/>
      <c r="B45" s="35">
        <v>22</v>
      </c>
      <c r="C45" s="42" t="s">
        <v>187</v>
      </c>
      <c r="D45" s="43" t="s">
        <v>172</v>
      </c>
      <c r="E45" s="38">
        <v>2</v>
      </c>
      <c r="F45" s="39"/>
      <c r="G45" s="40"/>
      <c r="H45" s="40"/>
      <c r="I45" s="41">
        <f t="shared" si="2"/>
        <v>0</v>
      </c>
      <c r="J45" s="41"/>
      <c r="K45" s="41"/>
      <c r="L45" s="41">
        <f t="shared" si="3"/>
        <v>0</v>
      </c>
      <c r="M45" s="40"/>
      <c r="N45" s="127"/>
    </row>
    <row r="46" spans="1:14" ht="14.25">
      <c r="A46" s="130"/>
      <c r="B46" s="35">
        <v>23</v>
      </c>
      <c r="C46" s="42" t="s">
        <v>50</v>
      </c>
      <c r="D46" s="82" t="s">
        <v>254</v>
      </c>
      <c r="E46" s="38">
        <v>2</v>
      </c>
      <c r="F46" s="39"/>
      <c r="G46" s="40"/>
      <c r="H46" s="40"/>
      <c r="I46" s="41">
        <f t="shared" si="2"/>
        <v>0</v>
      </c>
      <c r="J46" s="41"/>
      <c r="K46" s="41"/>
      <c r="L46" s="41">
        <f t="shared" si="3"/>
        <v>0</v>
      </c>
      <c r="M46" s="40"/>
      <c r="N46" s="127"/>
    </row>
    <row r="47" spans="1:14" ht="14.25">
      <c r="A47" s="130"/>
      <c r="B47" s="35">
        <v>24</v>
      </c>
      <c r="C47" s="42" t="s">
        <v>51</v>
      </c>
      <c r="D47" s="43" t="s">
        <v>52</v>
      </c>
      <c r="E47" s="38">
        <v>10</v>
      </c>
      <c r="F47" s="39"/>
      <c r="G47" s="40"/>
      <c r="H47" s="40"/>
      <c r="I47" s="41">
        <f t="shared" si="2"/>
        <v>0</v>
      </c>
      <c r="J47" s="41"/>
      <c r="K47" s="41"/>
      <c r="L47" s="41">
        <f t="shared" si="3"/>
        <v>0</v>
      </c>
      <c r="M47" s="40"/>
      <c r="N47" s="127"/>
    </row>
    <row r="48" spans="1:14" ht="28.5">
      <c r="A48" s="130"/>
      <c r="B48" s="35">
        <v>25</v>
      </c>
      <c r="C48" s="42" t="s">
        <v>53</v>
      </c>
      <c r="D48" s="82" t="s">
        <v>102</v>
      </c>
      <c r="E48" s="81">
        <v>15</v>
      </c>
      <c r="F48" s="39"/>
      <c r="G48" s="40"/>
      <c r="H48" s="40"/>
      <c r="I48" s="41">
        <f t="shared" si="2"/>
        <v>0</v>
      </c>
      <c r="J48" s="41"/>
      <c r="K48" s="41"/>
      <c r="L48" s="41">
        <f t="shared" si="3"/>
        <v>0</v>
      </c>
      <c r="M48" s="40"/>
      <c r="N48" s="127"/>
    </row>
    <row r="49" spans="1:14" ht="14.25">
      <c r="A49" s="130"/>
      <c r="B49" s="35">
        <v>26</v>
      </c>
      <c r="C49" s="42" t="s">
        <v>54</v>
      </c>
      <c r="D49" s="82" t="s">
        <v>255</v>
      </c>
      <c r="E49" s="81">
        <v>5</v>
      </c>
      <c r="F49" s="39"/>
      <c r="G49" s="40"/>
      <c r="H49" s="40"/>
      <c r="I49" s="41">
        <f t="shared" si="2"/>
        <v>0</v>
      </c>
      <c r="J49" s="41"/>
      <c r="K49" s="41"/>
      <c r="L49" s="41">
        <f t="shared" si="3"/>
        <v>0</v>
      </c>
      <c r="M49" s="40"/>
      <c r="N49" s="127"/>
    </row>
    <row r="50" spans="1:14" ht="28.5">
      <c r="A50" s="130"/>
      <c r="B50" s="35">
        <v>27</v>
      </c>
      <c r="C50" s="42" t="s">
        <v>55</v>
      </c>
      <c r="D50" s="82" t="s">
        <v>21</v>
      </c>
      <c r="E50" s="38">
        <v>40</v>
      </c>
      <c r="F50" s="39"/>
      <c r="G50" s="40"/>
      <c r="H50" s="40"/>
      <c r="I50" s="41">
        <f t="shared" si="2"/>
        <v>0</v>
      </c>
      <c r="J50" s="41"/>
      <c r="K50" s="41"/>
      <c r="L50" s="41">
        <f t="shared" si="3"/>
        <v>0</v>
      </c>
      <c r="M50" s="40"/>
      <c r="N50" s="127"/>
    </row>
    <row r="51" spans="1:14" ht="14.25">
      <c r="A51" s="130"/>
      <c r="B51" s="35">
        <v>28</v>
      </c>
      <c r="C51" s="42" t="s">
        <v>188</v>
      </c>
      <c r="D51" s="43" t="s">
        <v>56</v>
      </c>
      <c r="E51" s="38">
        <v>200</v>
      </c>
      <c r="F51" s="39"/>
      <c r="G51" s="40"/>
      <c r="H51" s="40"/>
      <c r="I51" s="41">
        <f t="shared" si="2"/>
        <v>0</v>
      </c>
      <c r="J51" s="41"/>
      <c r="K51" s="41"/>
      <c r="L51" s="41">
        <f t="shared" si="3"/>
        <v>0</v>
      </c>
      <c r="M51" s="40"/>
      <c r="N51" s="127"/>
    </row>
    <row r="52" spans="1:14" ht="14.25">
      <c r="A52" s="130"/>
      <c r="B52" s="35">
        <v>29</v>
      </c>
      <c r="C52" s="42" t="s">
        <v>189</v>
      </c>
      <c r="D52" s="43" t="s">
        <v>56</v>
      </c>
      <c r="E52" s="38">
        <v>200</v>
      </c>
      <c r="F52" s="39"/>
      <c r="G52" s="40"/>
      <c r="H52" s="40"/>
      <c r="I52" s="41">
        <f t="shared" si="2"/>
        <v>0</v>
      </c>
      <c r="J52" s="41"/>
      <c r="K52" s="41"/>
      <c r="L52" s="41">
        <f t="shared" si="3"/>
        <v>0</v>
      </c>
      <c r="M52" s="40"/>
      <c r="N52" s="127"/>
    </row>
    <row r="53" spans="1:14" ht="14.25">
      <c r="A53" s="130"/>
      <c r="B53" s="35">
        <v>30</v>
      </c>
      <c r="C53" s="42" t="s">
        <v>57</v>
      </c>
      <c r="D53" s="43" t="s">
        <v>58</v>
      </c>
      <c r="E53" s="38">
        <v>2</v>
      </c>
      <c r="F53" s="39"/>
      <c r="G53" s="40"/>
      <c r="H53" s="40"/>
      <c r="I53" s="41">
        <f t="shared" si="2"/>
        <v>0</v>
      </c>
      <c r="J53" s="41"/>
      <c r="K53" s="41"/>
      <c r="L53" s="41">
        <f t="shared" si="3"/>
        <v>0</v>
      </c>
      <c r="M53" s="40"/>
      <c r="N53" s="128"/>
    </row>
    <row r="54" spans="1:14" ht="14.25" hidden="1">
      <c r="A54" s="34"/>
      <c r="B54" s="35"/>
      <c r="C54" s="42"/>
      <c r="D54" s="43"/>
      <c r="E54" s="38"/>
      <c r="F54" s="51" t="s">
        <v>223</v>
      </c>
      <c r="G54" s="52"/>
      <c r="H54" s="52"/>
      <c r="I54" s="53">
        <f>SUM(I25:I53)</f>
        <v>0</v>
      </c>
      <c r="J54" s="53"/>
      <c r="K54" s="53"/>
      <c r="L54" s="53">
        <f>SUM(L25:L53)</f>
        <v>0</v>
      </c>
      <c r="M54" s="52"/>
      <c r="N54" s="39"/>
    </row>
    <row r="55" spans="1:14" ht="28.5">
      <c r="A55" s="129">
        <v>5</v>
      </c>
      <c r="B55" s="58">
        <v>1</v>
      </c>
      <c r="C55" s="65" t="s">
        <v>59</v>
      </c>
      <c r="D55" s="66" t="s">
        <v>60</v>
      </c>
      <c r="E55" s="61">
        <v>5</v>
      </c>
      <c r="F55" s="62"/>
      <c r="G55" s="63"/>
      <c r="H55" s="63"/>
      <c r="I55" s="64">
        <f aca="true" t="shared" si="4" ref="I55:I67">+E55*G55</f>
        <v>0</v>
      </c>
      <c r="J55" s="64"/>
      <c r="K55" s="64"/>
      <c r="L55" s="64">
        <f aca="true" t="shared" si="5" ref="L55:L67">+E55*H55</f>
        <v>0</v>
      </c>
      <c r="M55" s="63"/>
      <c r="N55" s="136"/>
    </row>
    <row r="56" spans="1:14" ht="28.5">
      <c r="A56" s="129"/>
      <c r="B56" s="58">
        <v>2</v>
      </c>
      <c r="C56" s="65" t="s">
        <v>61</v>
      </c>
      <c r="D56" s="66" t="s">
        <v>23</v>
      </c>
      <c r="E56" s="61">
        <v>3</v>
      </c>
      <c r="F56" s="62"/>
      <c r="G56" s="63"/>
      <c r="H56" s="63"/>
      <c r="I56" s="64">
        <f t="shared" si="4"/>
        <v>0</v>
      </c>
      <c r="J56" s="64"/>
      <c r="K56" s="64"/>
      <c r="L56" s="64">
        <f t="shared" si="5"/>
        <v>0</v>
      </c>
      <c r="M56" s="63"/>
      <c r="N56" s="137"/>
    </row>
    <row r="57" spans="1:14" ht="14.25">
      <c r="A57" s="129"/>
      <c r="B57" s="58">
        <v>3</v>
      </c>
      <c r="C57" s="65" t="s">
        <v>62</v>
      </c>
      <c r="D57" s="66" t="s">
        <v>2</v>
      </c>
      <c r="E57" s="61">
        <v>20</v>
      </c>
      <c r="F57" s="62"/>
      <c r="G57" s="63"/>
      <c r="H57" s="63"/>
      <c r="I57" s="64">
        <f t="shared" si="4"/>
        <v>0</v>
      </c>
      <c r="J57" s="64"/>
      <c r="K57" s="64"/>
      <c r="L57" s="64">
        <f t="shared" si="5"/>
        <v>0</v>
      </c>
      <c r="M57" s="63"/>
      <c r="N57" s="137"/>
    </row>
    <row r="58" spans="1:14" ht="14.25">
      <c r="A58" s="129"/>
      <c r="B58" s="58">
        <v>4</v>
      </c>
      <c r="C58" s="65" t="s">
        <v>63</v>
      </c>
      <c r="D58" s="66" t="s">
        <v>2</v>
      </c>
      <c r="E58" s="61">
        <v>117</v>
      </c>
      <c r="F58" s="62"/>
      <c r="G58" s="63"/>
      <c r="H58" s="63"/>
      <c r="I58" s="64">
        <f t="shared" si="4"/>
        <v>0</v>
      </c>
      <c r="J58" s="64"/>
      <c r="K58" s="64"/>
      <c r="L58" s="64">
        <f t="shared" si="5"/>
        <v>0</v>
      </c>
      <c r="M58" s="63"/>
      <c r="N58" s="137"/>
    </row>
    <row r="59" spans="1:14" ht="28.5">
      <c r="A59" s="129"/>
      <c r="B59" s="58">
        <v>5</v>
      </c>
      <c r="C59" s="65" t="s">
        <v>64</v>
      </c>
      <c r="D59" s="66" t="s">
        <v>2</v>
      </c>
      <c r="E59" s="61">
        <v>300</v>
      </c>
      <c r="F59" s="62"/>
      <c r="G59" s="63"/>
      <c r="H59" s="63"/>
      <c r="I59" s="64">
        <f t="shared" si="4"/>
        <v>0</v>
      </c>
      <c r="J59" s="64"/>
      <c r="K59" s="64"/>
      <c r="L59" s="64">
        <f t="shared" si="5"/>
        <v>0</v>
      </c>
      <c r="M59" s="63"/>
      <c r="N59" s="137"/>
    </row>
    <row r="60" spans="1:14" ht="14.25">
      <c r="A60" s="129"/>
      <c r="B60" s="58">
        <v>6</v>
      </c>
      <c r="C60" s="65" t="s">
        <v>65</v>
      </c>
      <c r="D60" s="66" t="s">
        <v>66</v>
      </c>
      <c r="E60" s="61">
        <v>5</v>
      </c>
      <c r="F60" s="62"/>
      <c r="G60" s="63"/>
      <c r="H60" s="63"/>
      <c r="I60" s="64">
        <f t="shared" si="4"/>
        <v>0</v>
      </c>
      <c r="J60" s="64"/>
      <c r="K60" s="64"/>
      <c r="L60" s="64">
        <f t="shared" si="5"/>
        <v>0</v>
      </c>
      <c r="M60" s="63"/>
      <c r="N60" s="137"/>
    </row>
    <row r="61" spans="1:14" ht="14.25">
      <c r="A61" s="129"/>
      <c r="B61" s="58">
        <v>7</v>
      </c>
      <c r="C61" s="65" t="s">
        <v>67</v>
      </c>
      <c r="D61" s="66" t="s">
        <v>68</v>
      </c>
      <c r="E61" s="61">
        <v>1</v>
      </c>
      <c r="F61" s="62"/>
      <c r="G61" s="63"/>
      <c r="H61" s="63"/>
      <c r="I61" s="64">
        <f t="shared" si="4"/>
        <v>0</v>
      </c>
      <c r="J61" s="64"/>
      <c r="K61" s="64"/>
      <c r="L61" s="64">
        <f t="shared" si="5"/>
        <v>0</v>
      </c>
      <c r="M61" s="63"/>
      <c r="N61" s="137"/>
    </row>
    <row r="62" spans="1:14" ht="14.25">
      <c r="A62" s="129"/>
      <c r="B62" s="58">
        <v>8</v>
      </c>
      <c r="C62" s="65" t="s">
        <v>69</v>
      </c>
      <c r="D62" s="66" t="s">
        <v>66</v>
      </c>
      <c r="E62" s="61">
        <v>4</v>
      </c>
      <c r="F62" s="62"/>
      <c r="G62" s="63"/>
      <c r="H62" s="63"/>
      <c r="I62" s="64">
        <f t="shared" si="4"/>
        <v>0</v>
      </c>
      <c r="J62" s="64"/>
      <c r="K62" s="64"/>
      <c r="L62" s="64">
        <f t="shared" si="5"/>
        <v>0</v>
      </c>
      <c r="M62" s="63"/>
      <c r="N62" s="137"/>
    </row>
    <row r="63" spans="1:14" ht="28.5">
      <c r="A63" s="129"/>
      <c r="B63" s="58">
        <v>9</v>
      </c>
      <c r="C63" s="65" t="s">
        <v>70</v>
      </c>
      <c r="D63" s="66" t="s">
        <v>60</v>
      </c>
      <c r="E63" s="61">
        <v>1</v>
      </c>
      <c r="F63" s="62"/>
      <c r="G63" s="63"/>
      <c r="H63" s="63"/>
      <c r="I63" s="64">
        <f t="shared" si="4"/>
        <v>0</v>
      </c>
      <c r="J63" s="64"/>
      <c r="K63" s="64"/>
      <c r="L63" s="64">
        <f t="shared" si="5"/>
        <v>0</v>
      </c>
      <c r="M63" s="63"/>
      <c r="N63" s="137"/>
    </row>
    <row r="64" spans="1:14" ht="14.25">
      <c r="A64" s="129"/>
      <c r="B64" s="58">
        <v>10</v>
      </c>
      <c r="C64" s="65" t="s">
        <v>71</v>
      </c>
      <c r="D64" s="66" t="s">
        <v>174</v>
      </c>
      <c r="E64" s="61">
        <v>1</v>
      </c>
      <c r="F64" s="62"/>
      <c r="G64" s="63"/>
      <c r="H64" s="63"/>
      <c r="I64" s="64">
        <f t="shared" si="4"/>
        <v>0</v>
      </c>
      <c r="J64" s="64"/>
      <c r="K64" s="64"/>
      <c r="L64" s="64">
        <f t="shared" si="5"/>
        <v>0</v>
      </c>
      <c r="M64" s="63"/>
      <c r="N64" s="137"/>
    </row>
    <row r="65" spans="1:14" ht="28.5">
      <c r="A65" s="129"/>
      <c r="B65" s="58">
        <v>11</v>
      </c>
      <c r="C65" s="65" t="s">
        <v>72</v>
      </c>
      <c r="D65" s="83" t="s">
        <v>256</v>
      </c>
      <c r="E65" s="61">
        <v>20</v>
      </c>
      <c r="F65" s="62"/>
      <c r="G65" s="63"/>
      <c r="H65" s="63"/>
      <c r="I65" s="64">
        <f t="shared" si="4"/>
        <v>0</v>
      </c>
      <c r="J65" s="64"/>
      <c r="K65" s="64"/>
      <c r="L65" s="64">
        <f t="shared" si="5"/>
        <v>0</v>
      </c>
      <c r="M65" s="63"/>
      <c r="N65" s="137"/>
    </row>
    <row r="66" spans="1:14" ht="14.25">
      <c r="A66" s="129"/>
      <c r="B66" s="58">
        <v>12</v>
      </c>
      <c r="C66" s="65" t="s">
        <v>73</v>
      </c>
      <c r="D66" s="66" t="s">
        <v>130</v>
      </c>
      <c r="E66" s="61">
        <v>3</v>
      </c>
      <c r="F66" s="62"/>
      <c r="G66" s="63"/>
      <c r="H66" s="63"/>
      <c r="I66" s="64">
        <f t="shared" si="4"/>
        <v>0</v>
      </c>
      <c r="J66" s="64"/>
      <c r="K66" s="64"/>
      <c r="L66" s="64">
        <f t="shared" si="5"/>
        <v>0</v>
      </c>
      <c r="M66" s="63"/>
      <c r="N66" s="137"/>
    </row>
    <row r="67" spans="1:14" ht="14.25">
      <c r="A67" s="129"/>
      <c r="B67" s="58">
        <v>13</v>
      </c>
      <c r="C67" s="65" t="s">
        <v>190</v>
      </c>
      <c r="D67" s="66" t="s">
        <v>15</v>
      </c>
      <c r="E67" s="61">
        <v>1</v>
      </c>
      <c r="F67" s="62"/>
      <c r="G67" s="63"/>
      <c r="H67" s="63"/>
      <c r="I67" s="64">
        <f t="shared" si="4"/>
        <v>0</v>
      </c>
      <c r="J67" s="64"/>
      <c r="K67" s="64"/>
      <c r="L67" s="64">
        <f t="shared" si="5"/>
        <v>0</v>
      </c>
      <c r="M67" s="63"/>
      <c r="N67" s="138"/>
    </row>
    <row r="68" spans="1:14" ht="14.25" hidden="1">
      <c r="A68" s="34"/>
      <c r="B68" s="35"/>
      <c r="C68" s="42"/>
      <c r="D68" s="43"/>
      <c r="E68" s="38"/>
      <c r="F68" s="51" t="s">
        <v>224</v>
      </c>
      <c r="G68" s="52"/>
      <c r="H68" s="52"/>
      <c r="I68" s="53">
        <f>SUM(I55:I67)</f>
        <v>0</v>
      </c>
      <c r="J68" s="53"/>
      <c r="K68" s="53"/>
      <c r="L68" s="53">
        <f>SUM(L55:L67)</f>
        <v>0</v>
      </c>
      <c r="M68" s="52"/>
      <c r="N68" s="39"/>
    </row>
    <row r="69" spans="1:14" ht="28.5">
      <c r="A69" s="131">
        <v>6</v>
      </c>
      <c r="B69" s="35">
        <v>1</v>
      </c>
      <c r="C69" s="36" t="s">
        <v>74</v>
      </c>
      <c r="D69" s="80" t="s">
        <v>141</v>
      </c>
      <c r="E69" s="38">
        <v>30</v>
      </c>
      <c r="F69" s="39"/>
      <c r="G69" s="40"/>
      <c r="H69" s="40"/>
      <c r="I69" s="41">
        <f aca="true" t="shared" si="6" ref="I69:I98">+E69*G69</f>
        <v>0</v>
      </c>
      <c r="J69" s="41"/>
      <c r="K69" s="41"/>
      <c r="L69" s="41">
        <f aca="true" t="shared" si="7" ref="L69:L98">+E69*H69</f>
        <v>0</v>
      </c>
      <c r="M69" s="40"/>
      <c r="N69" s="126"/>
    </row>
    <row r="70" spans="1:14" ht="28.5">
      <c r="A70" s="131"/>
      <c r="B70" s="35">
        <v>2</v>
      </c>
      <c r="C70" s="36" t="s">
        <v>75</v>
      </c>
      <c r="D70" s="80" t="s">
        <v>141</v>
      </c>
      <c r="E70" s="38">
        <v>15</v>
      </c>
      <c r="F70" s="39"/>
      <c r="G70" s="40"/>
      <c r="H70" s="40"/>
      <c r="I70" s="41">
        <f t="shared" si="6"/>
        <v>0</v>
      </c>
      <c r="J70" s="41"/>
      <c r="K70" s="41"/>
      <c r="L70" s="41">
        <f t="shared" si="7"/>
        <v>0</v>
      </c>
      <c r="M70" s="40"/>
      <c r="N70" s="127"/>
    </row>
    <row r="71" spans="1:14" ht="14.25">
      <c r="A71" s="131"/>
      <c r="B71" s="35">
        <v>3</v>
      </c>
      <c r="C71" s="36" t="s">
        <v>76</v>
      </c>
      <c r="D71" s="80" t="s">
        <v>257</v>
      </c>
      <c r="E71" s="81">
        <v>22</v>
      </c>
      <c r="F71" s="39"/>
      <c r="G71" s="40"/>
      <c r="H71" s="40"/>
      <c r="I71" s="41">
        <f t="shared" si="6"/>
        <v>0</v>
      </c>
      <c r="J71" s="41"/>
      <c r="K71" s="41"/>
      <c r="L71" s="41">
        <f t="shared" si="7"/>
        <v>0</v>
      </c>
      <c r="M71" s="40"/>
      <c r="N71" s="127"/>
    </row>
    <row r="72" spans="1:14" ht="14.25">
      <c r="A72" s="131"/>
      <c r="B72" s="35">
        <v>4</v>
      </c>
      <c r="C72" s="36" t="s">
        <v>77</v>
      </c>
      <c r="D72" s="37" t="s">
        <v>2</v>
      </c>
      <c r="E72" s="38">
        <v>25</v>
      </c>
      <c r="F72" s="39"/>
      <c r="G72" s="40"/>
      <c r="H72" s="40"/>
      <c r="I72" s="41">
        <f t="shared" si="6"/>
        <v>0</v>
      </c>
      <c r="J72" s="41"/>
      <c r="K72" s="41"/>
      <c r="L72" s="41">
        <f t="shared" si="7"/>
        <v>0</v>
      </c>
      <c r="M72" s="40"/>
      <c r="N72" s="127"/>
    </row>
    <row r="73" spans="1:14" ht="14.25">
      <c r="A73" s="131"/>
      <c r="B73" s="35">
        <v>5</v>
      </c>
      <c r="C73" s="36" t="s">
        <v>78</v>
      </c>
      <c r="D73" s="37" t="s">
        <v>2</v>
      </c>
      <c r="E73" s="38">
        <v>25</v>
      </c>
      <c r="F73" s="39"/>
      <c r="G73" s="40"/>
      <c r="H73" s="40"/>
      <c r="I73" s="41">
        <f t="shared" si="6"/>
        <v>0</v>
      </c>
      <c r="J73" s="41"/>
      <c r="K73" s="41"/>
      <c r="L73" s="41">
        <f t="shared" si="7"/>
        <v>0</v>
      </c>
      <c r="M73" s="40"/>
      <c r="N73" s="127"/>
    </row>
    <row r="74" spans="1:14" ht="14.25">
      <c r="A74" s="131"/>
      <c r="B74" s="35">
        <v>6</v>
      </c>
      <c r="C74" s="36" t="s">
        <v>79</v>
      </c>
      <c r="D74" s="37" t="s">
        <v>2</v>
      </c>
      <c r="E74" s="38">
        <v>22</v>
      </c>
      <c r="F74" s="39"/>
      <c r="G74" s="40"/>
      <c r="H74" s="40"/>
      <c r="I74" s="41">
        <f t="shared" si="6"/>
        <v>0</v>
      </c>
      <c r="J74" s="41"/>
      <c r="K74" s="41"/>
      <c r="L74" s="41">
        <f t="shared" si="7"/>
        <v>0</v>
      </c>
      <c r="M74" s="40"/>
      <c r="N74" s="127"/>
    </row>
    <row r="75" spans="1:14" ht="14.25">
      <c r="A75" s="131"/>
      <c r="B75" s="35">
        <v>7</v>
      </c>
      <c r="C75" s="36" t="s">
        <v>80</v>
      </c>
      <c r="D75" s="37" t="s">
        <v>2</v>
      </c>
      <c r="E75" s="38">
        <v>6</v>
      </c>
      <c r="F75" s="39"/>
      <c r="G75" s="40"/>
      <c r="H75" s="40"/>
      <c r="I75" s="41">
        <f t="shared" si="6"/>
        <v>0</v>
      </c>
      <c r="J75" s="41"/>
      <c r="K75" s="41"/>
      <c r="L75" s="41">
        <f t="shared" si="7"/>
        <v>0</v>
      </c>
      <c r="M75" s="40"/>
      <c r="N75" s="127"/>
    </row>
    <row r="76" spans="1:14" ht="14.25">
      <c r="A76" s="131"/>
      <c r="B76" s="35">
        <v>8</v>
      </c>
      <c r="C76" s="36" t="s">
        <v>81</v>
      </c>
      <c r="D76" s="37" t="s">
        <v>2</v>
      </c>
      <c r="E76" s="38">
        <v>6</v>
      </c>
      <c r="F76" s="39"/>
      <c r="G76" s="40"/>
      <c r="H76" s="40"/>
      <c r="I76" s="41">
        <f t="shared" si="6"/>
        <v>0</v>
      </c>
      <c r="J76" s="41"/>
      <c r="K76" s="41"/>
      <c r="L76" s="41">
        <f t="shared" si="7"/>
        <v>0</v>
      </c>
      <c r="M76" s="40"/>
      <c r="N76" s="127"/>
    </row>
    <row r="77" spans="1:14" ht="14.25">
      <c r="A77" s="131"/>
      <c r="B77" s="35">
        <v>9</v>
      </c>
      <c r="C77" s="36" t="s">
        <v>82</v>
      </c>
      <c r="D77" s="37" t="s">
        <v>2</v>
      </c>
      <c r="E77" s="38">
        <v>15</v>
      </c>
      <c r="F77" s="39"/>
      <c r="G77" s="40"/>
      <c r="H77" s="40"/>
      <c r="I77" s="41">
        <f t="shared" si="6"/>
        <v>0</v>
      </c>
      <c r="J77" s="41"/>
      <c r="K77" s="41"/>
      <c r="L77" s="41">
        <f t="shared" si="7"/>
        <v>0</v>
      </c>
      <c r="M77" s="40"/>
      <c r="N77" s="127"/>
    </row>
    <row r="78" spans="1:14" ht="14.25">
      <c r="A78" s="131"/>
      <c r="B78" s="35">
        <v>10</v>
      </c>
      <c r="C78" s="36" t="s">
        <v>83</v>
      </c>
      <c r="D78" s="37" t="s">
        <v>2</v>
      </c>
      <c r="E78" s="38">
        <v>5</v>
      </c>
      <c r="F78" s="39"/>
      <c r="G78" s="40"/>
      <c r="H78" s="40"/>
      <c r="I78" s="41">
        <f t="shared" si="6"/>
        <v>0</v>
      </c>
      <c r="J78" s="41"/>
      <c r="K78" s="41"/>
      <c r="L78" s="41">
        <f t="shared" si="7"/>
        <v>0</v>
      </c>
      <c r="M78" s="40"/>
      <c r="N78" s="127"/>
    </row>
    <row r="79" spans="1:14" ht="14.25">
      <c r="A79" s="131"/>
      <c r="B79" s="35">
        <v>11</v>
      </c>
      <c r="C79" s="36" t="s">
        <v>84</v>
      </c>
      <c r="D79" s="37" t="s">
        <v>2</v>
      </c>
      <c r="E79" s="38">
        <v>20</v>
      </c>
      <c r="F79" s="39"/>
      <c r="G79" s="40"/>
      <c r="H79" s="40"/>
      <c r="I79" s="41">
        <f t="shared" si="6"/>
        <v>0</v>
      </c>
      <c r="J79" s="41"/>
      <c r="K79" s="41"/>
      <c r="L79" s="41">
        <f t="shared" si="7"/>
        <v>0</v>
      </c>
      <c r="M79" s="40"/>
      <c r="N79" s="127"/>
    </row>
    <row r="80" spans="1:14" ht="14.25">
      <c r="A80" s="131"/>
      <c r="B80" s="35">
        <v>12</v>
      </c>
      <c r="C80" s="36" t="s">
        <v>85</v>
      </c>
      <c r="D80" s="37" t="s">
        <v>2</v>
      </c>
      <c r="E80" s="38">
        <v>40</v>
      </c>
      <c r="F80" s="39"/>
      <c r="G80" s="40"/>
      <c r="H80" s="40"/>
      <c r="I80" s="41">
        <f t="shared" si="6"/>
        <v>0</v>
      </c>
      <c r="J80" s="41"/>
      <c r="K80" s="41"/>
      <c r="L80" s="41">
        <f t="shared" si="7"/>
        <v>0</v>
      </c>
      <c r="M80" s="40"/>
      <c r="N80" s="127"/>
    </row>
    <row r="81" spans="1:14" ht="14.25">
      <c r="A81" s="131"/>
      <c r="B81" s="35">
        <v>13</v>
      </c>
      <c r="C81" s="36" t="s">
        <v>86</v>
      </c>
      <c r="D81" s="37" t="s">
        <v>2</v>
      </c>
      <c r="E81" s="38">
        <v>20</v>
      </c>
      <c r="F81" s="39"/>
      <c r="G81" s="40"/>
      <c r="H81" s="40"/>
      <c r="I81" s="41">
        <f t="shared" si="6"/>
        <v>0</v>
      </c>
      <c r="J81" s="41"/>
      <c r="K81" s="41"/>
      <c r="L81" s="41">
        <f t="shared" si="7"/>
        <v>0</v>
      </c>
      <c r="M81" s="40"/>
      <c r="N81" s="127"/>
    </row>
    <row r="82" spans="1:14" ht="14.25">
      <c r="A82" s="131"/>
      <c r="B82" s="35">
        <v>14</v>
      </c>
      <c r="C82" s="36" t="s">
        <v>87</v>
      </c>
      <c r="D82" s="37" t="s">
        <v>2</v>
      </c>
      <c r="E82" s="38">
        <v>5</v>
      </c>
      <c r="F82" s="39"/>
      <c r="G82" s="40"/>
      <c r="H82" s="40"/>
      <c r="I82" s="41">
        <f t="shared" si="6"/>
        <v>0</v>
      </c>
      <c r="J82" s="41"/>
      <c r="K82" s="41"/>
      <c r="L82" s="41">
        <f t="shared" si="7"/>
        <v>0</v>
      </c>
      <c r="M82" s="40"/>
      <c r="N82" s="127"/>
    </row>
    <row r="83" spans="1:14" ht="14.25">
      <c r="A83" s="131"/>
      <c r="B83" s="35">
        <v>15</v>
      </c>
      <c r="C83" s="36" t="s">
        <v>88</v>
      </c>
      <c r="D83" s="37" t="s">
        <v>2</v>
      </c>
      <c r="E83" s="38">
        <v>5</v>
      </c>
      <c r="F83" s="39"/>
      <c r="G83" s="40"/>
      <c r="H83" s="40"/>
      <c r="I83" s="41">
        <f t="shared" si="6"/>
        <v>0</v>
      </c>
      <c r="J83" s="41"/>
      <c r="K83" s="41"/>
      <c r="L83" s="41">
        <f t="shared" si="7"/>
        <v>0</v>
      </c>
      <c r="M83" s="40"/>
      <c r="N83" s="127"/>
    </row>
    <row r="84" spans="1:14" ht="14.25">
      <c r="A84" s="131"/>
      <c r="B84" s="35">
        <v>16</v>
      </c>
      <c r="C84" s="36" t="s">
        <v>89</v>
      </c>
      <c r="D84" s="37" t="s">
        <v>2</v>
      </c>
      <c r="E84" s="38">
        <v>50</v>
      </c>
      <c r="F84" s="39"/>
      <c r="G84" s="40"/>
      <c r="H84" s="40"/>
      <c r="I84" s="41">
        <f t="shared" si="6"/>
        <v>0</v>
      </c>
      <c r="J84" s="41"/>
      <c r="K84" s="41"/>
      <c r="L84" s="41">
        <f t="shared" si="7"/>
        <v>0</v>
      </c>
      <c r="M84" s="40"/>
      <c r="N84" s="127"/>
    </row>
    <row r="85" spans="1:14" ht="14.25">
      <c r="A85" s="131"/>
      <c r="B85" s="35">
        <v>17</v>
      </c>
      <c r="C85" s="36" t="s">
        <v>90</v>
      </c>
      <c r="D85" s="37" t="s">
        <v>2</v>
      </c>
      <c r="E85" s="38">
        <v>5</v>
      </c>
      <c r="F85" s="39"/>
      <c r="G85" s="40"/>
      <c r="H85" s="40"/>
      <c r="I85" s="41">
        <f t="shared" si="6"/>
        <v>0</v>
      </c>
      <c r="J85" s="41"/>
      <c r="K85" s="41"/>
      <c r="L85" s="41">
        <f t="shared" si="7"/>
        <v>0</v>
      </c>
      <c r="M85" s="40"/>
      <c r="N85" s="127"/>
    </row>
    <row r="86" spans="1:14" ht="14.25">
      <c r="A86" s="131"/>
      <c r="B86" s="35">
        <v>18</v>
      </c>
      <c r="C86" s="36" t="s">
        <v>184</v>
      </c>
      <c r="D86" s="37" t="s">
        <v>2</v>
      </c>
      <c r="E86" s="38">
        <v>5</v>
      </c>
      <c r="F86" s="39"/>
      <c r="G86" s="40"/>
      <c r="H86" s="40"/>
      <c r="I86" s="41">
        <f t="shared" si="6"/>
        <v>0</v>
      </c>
      <c r="J86" s="41"/>
      <c r="K86" s="41"/>
      <c r="L86" s="41">
        <f t="shared" si="7"/>
        <v>0</v>
      </c>
      <c r="M86" s="40"/>
      <c r="N86" s="127"/>
    </row>
    <row r="87" spans="1:14" ht="14.25">
      <c r="A87" s="131"/>
      <c r="B87" s="35">
        <v>19</v>
      </c>
      <c r="C87" s="36" t="s">
        <v>183</v>
      </c>
      <c r="D87" s="37" t="s">
        <v>2</v>
      </c>
      <c r="E87" s="38">
        <v>15</v>
      </c>
      <c r="F87" s="39"/>
      <c r="G87" s="40"/>
      <c r="H87" s="40"/>
      <c r="I87" s="41">
        <f t="shared" si="6"/>
        <v>0</v>
      </c>
      <c r="J87" s="41"/>
      <c r="K87" s="41"/>
      <c r="L87" s="41">
        <f t="shared" si="7"/>
        <v>0</v>
      </c>
      <c r="M87" s="40"/>
      <c r="N87" s="127"/>
    </row>
    <row r="88" spans="1:14" ht="14.25">
      <c r="A88" s="131"/>
      <c r="B88" s="35">
        <v>20</v>
      </c>
      <c r="C88" s="36" t="s">
        <v>182</v>
      </c>
      <c r="D88" s="37" t="s">
        <v>2</v>
      </c>
      <c r="E88" s="38">
        <v>20</v>
      </c>
      <c r="F88" s="39"/>
      <c r="G88" s="40"/>
      <c r="H88" s="40"/>
      <c r="I88" s="41">
        <f t="shared" si="6"/>
        <v>0</v>
      </c>
      <c r="J88" s="41"/>
      <c r="K88" s="41"/>
      <c r="L88" s="41">
        <f t="shared" si="7"/>
        <v>0</v>
      </c>
      <c r="M88" s="40"/>
      <c r="N88" s="127"/>
    </row>
    <row r="89" spans="1:14" ht="14.25">
      <c r="A89" s="131"/>
      <c r="B89" s="35">
        <v>21</v>
      </c>
      <c r="C89" s="36" t="s">
        <v>181</v>
      </c>
      <c r="D89" s="37" t="s">
        <v>2</v>
      </c>
      <c r="E89" s="38">
        <v>25</v>
      </c>
      <c r="F89" s="39"/>
      <c r="G89" s="40"/>
      <c r="H89" s="40"/>
      <c r="I89" s="41">
        <f t="shared" si="6"/>
        <v>0</v>
      </c>
      <c r="J89" s="41"/>
      <c r="K89" s="41"/>
      <c r="L89" s="41">
        <f t="shared" si="7"/>
        <v>0</v>
      </c>
      <c r="M89" s="40"/>
      <c r="N89" s="127"/>
    </row>
    <row r="90" spans="1:14" ht="14.25">
      <c r="A90" s="131"/>
      <c r="B90" s="35">
        <v>22</v>
      </c>
      <c r="C90" s="36" t="s">
        <v>180</v>
      </c>
      <c r="D90" s="37" t="s">
        <v>2</v>
      </c>
      <c r="E90" s="38">
        <v>15</v>
      </c>
      <c r="F90" s="39"/>
      <c r="G90" s="40"/>
      <c r="H90" s="40"/>
      <c r="I90" s="41">
        <f t="shared" si="6"/>
        <v>0</v>
      </c>
      <c r="J90" s="41"/>
      <c r="K90" s="41"/>
      <c r="L90" s="41">
        <f t="shared" si="7"/>
        <v>0</v>
      </c>
      <c r="M90" s="40"/>
      <c r="N90" s="127"/>
    </row>
    <row r="91" spans="1:14" ht="14.25">
      <c r="A91" s="131"/>
      <c r="B91" s="35">
        <v>23</v>
      </c>
      <c r="C91" s="36" t="s">
        <v>91</v>
      </c>
      <c r="D91" s="37" t="s">
        <v>15</v>
      </c>
      <c r="E91" s="38">
        <v>5</v>
      </c>
      <c r="F91" s="39"/>
      <c r="G91" s="40"/>
      <c r="H91" s="40"/>
      <c r="I91" s="41">
        <f t="shared" si="6"/>
        <v>0</v>
      </c>
      <c r="J91" s="41"/>
      <c r="K91" s="41"/>
      <c r="L91" s="41">
        <f t="shared" si="7"/>
        <v>0</v>
      </c>
      <c r="M91" s="40"/>
      <c r="N91" s="127"/>
    </row>
    <row r="92" spans="1:14" ht="14.25">
      <c r="A92" s="131"/>
      <c r="B92" s="35">
        <v>24</v>
      </c>
      <c r="C92" s="36" t="s">
        <v>93</v>
      </c>
      <c r="D92" s="37" t="s">
        <v>2</v>
      </c>
      <c r="E92" s="38">
        <v>35</v>
      </c>
      <c r="F92" s="39"/>
      <c r="G92" s="40"/>
      <c r="H92" s="40"/>
      <c r="I92" s="41">
        <f t="shared" si="6"/>
        <v>0</v>
      </c>
      <c r="J92" s="41"/>
      <c r="K92" s="41"/>
      <c r="L92" s="41">
        <f t="shared" si="7"/>
        <v>0</v>
      </c>
      <c r="M92" s="40"/>
      <c r="N92" s="127"/>
    </row>
    <row r="93" spans="1:14" ht="14.25">
      <c r="A93" s="131"/>
      <c r="B93" s="35">
        <v>25</v>
      </c>
      <c r="C93" s="36" t="s">
        <v>94</v>
      </c>
      <c r="D93" s="80" t="s">
        <v>259</v>
      </c>
      <c r="E93" s="38">
        <v>22</v>
      </c>
      <c r="F93" s="39"/>
      <c r="G93" s="40"/>
      <c r="H93" s="40"/>
      <c r="I93" s="41">
        <f t="shared" si="6"/>
        <v>0</v>
      </c>
      <c r="J93" s="41"/>
      <c r="K93" s="41"/>
      <c r="L93" s="41">
        <f t="shared" si="7"/>
        <v>0</v>
      </c>
      <c r="M93" s="40"/>
      <c r="N93" s="127"/>
    </row>
    <row r="94" spans="1:14" ht="14.25">
      <c r="A94" s="131"/>
      <c r="B94" s="35">
        <v>26</v>
      </c>
      <c r="C94" s="36" t="s">
        <v>95</v>
      </c>
      <c r="D94" s="80" t="s">
        <v>260</v>
      </c>
      <c r="E94" s="38">
        <v>15</v>
      </c>
      <c r="F94" s="39"/>
      <c r="G94" s="40"/>
      <c r="H94" s="40"/>
      <c r="I94" s="41">
        <f t="shared" si="6"/>
        <v>0</v>
      </c>
      <c r="J94" s="41"/>
      <c r="K94" s="41"/>
      <c r="L94" s="41">
        <f t="shared" si="7"/>
        <v>0</v>
      </c>
      <c r="M94" s="40"/>
      <c r="N94" s="127"/>
    </row>
    <row r="95" spans="1:14" ht="28.5">
      <c r="A95" s="131"/>
      <c r="B95" s="35">
        <v>27</v>
      </c>
      <c r="C95" s="36" t="s">
        <v>96</v>
      </c>
      <c r="D95" s="37" t="s">
        <v>97</v>
      </c>
      <c r="E95" s="38">
        <v>1</v>
      </c>
      <c r="F95" s="39"/>
      <c r="G95" s="40"/>
      <c r="H95" s="40"/>
      <c r="I95" s="41">
        <f t="shared" si="6"/>
        <v>0</v>
      </c>
      <c r="J95" s="41"/>
      <c r="K95" s="41"/>
      <c r="L95" s="41">
        <f t="shared" si="7"/>
        <v>0</v>
      </c>
      <c r="M95" s="40"/>
      <c r="N95" s="127"/>
    </row>
    <row r="96" spans="1:14" ht="14.25">
      <c r="A96" s="131"/>
      <c r="B96" s="35">
        <v>28</v>
      </c>
      <c r="C96" s="36" t="s">
        <v>98</v>
      </c>
      <c r="D96" s="37" t="s">
        <v>2</v>
      </c>
      <c r="E96" s="38">
        <v>30</v>
      </c>
      <c r="F96" s="39"/>
      <c r="G96" s="40"/>
      <c r="H96" s="40"/>
      <c r="I96" s="41">
        <f t="shared" si="6"/>
        <v>0</v>
      </c>
      <c r="J96" s="41"/>
      <c r="K96" s="41"/>
      <c r="L96" s="41">
        <f t="shared" si="7"/>
        <v>0</v>
      </c>
      <c r="M96" s="40"/>
      <c r="N96" s="127"/>
    </row>
    <row r="97" spans="1:14" ht="14.25">
      <c r="A97" s="131"/>
      <c r="B97" s="35">
        <v>29</v>
      </c>
      <c r="C97" s="36" t="s">
        <v>99</v>
      </c>
      <c r="D97" s="37" t="s">
        <v>2</v>
      </c>
      <c r="E97" s="38">
        <v>70</v>
      </c>
      <c r="F97" s="39"/>
      <c r="G97" s="40"/>
      <c r="H97" s="40"/>
      <c r="I97" s="41">
        <f t="shared" si="6"/>
        <v>0</v>
      </c>
      <c r="J97" s="41"/>
      <c r="K97" s="41"/>
      <c r="L97" s="41">
        <f t="shared" si="7"/>
        <v>0</v>
      </c>
      <c r="M97" s="40"/>
      <c r="N97" s="127"/>
    </row>
    <row r="98" spans="1:14" ht="14.25">
      <c r="A98" s="131"/>
      <c r="B98" s="35">
        <v>30</v>
      </c>
      <c r="C98" s="36" t="s">
        <v>100</v>
      </c>
      <c r="D98" s="37" t="s">
        <v>5</v>
      </c>
      <c r="E98" s="38">
        <v>35</v>
      </c>
      <c r="F98" s="39"/>
      <c r="G98" s="40"/>
      <c r="H98" s="40"/>
      <c r="I98" s="41">
        <f t="shared" si="6"/>
        <v>0</v>
      </c>
      <c r="J98" s="41"/>
      <c r="K98" s="41"/>
      <c r="L98" s="41">
        <f t="shared" si="7"/>
        <v>0</v>
      </c>
      <c r="M98" s="40"/>
      <c r="N98" s="127"/>
    </row>
    <row r="99" spans="1:14" ht="14.25">
      <c r="A99" s="131"/>
      <c r="B99" s="35">
        <v>31</v>
      </c>
      <c r="C99" s="36" t="s">
        <v>101</v>
      </c>
      <c r="D99" s="80" t="s">
        <v>261</v>
      </c>
      <c r="E99" s="38">
        <v>10</v>
      </c>
      <c r="F99" s="39"/>
      <c r="G99" s="40"/>
      <c r="H99" s="40"/>
      <c r="I99" s="41">
        <f aca="true" t="shared" si="8" ref="I99:I124">+E99*G99</f>
        <v>0</v>
      </c>
      <c r="J99" s="41"/>
      <c r="K99" s="41"/>
      <c r="L99" s="41">
        <f aca="true" t="shared" si="9" ref="L99:L124">+E99*H99</f>
        <v>0</v>
      </c>
      <c r="M99" s="40"/>
      <c r="N99" s="127"/>
    </row>
    <row r="100" spans="1:14" ht="28.5">
      <c r="A100" s="131"/>
      <c r="B100" s="35">
        <v>32</v>
      </c>
      <c r="C100" s="36" t="s">
        <v>103</v>
      </c>
      <c r="D100" s="80" t="s">
        <v>262</v>
      </c>
      <c r="E100" s="38">
        <v>10</v>
      </c>
      <c r="F100" s="39"/>
      <c r="G100" s="40"/>
      <c r="H100" s="40"/>
      <c r="I100" s="41">
        <f t="shared" si="8"/>
        <v>0</v>
      </c>
      <c r="J100" s="41"/>
      <c r="K100" s="41"/>
      <c r="L100" s="41">
        <f t="shared" si="9"/>
        <v>0</v>
      </c>
      <c r="M100" s="40"/>
      <c r="N100" s="127"/>
    </row>
    <row r="101" spans="1:14" ht="14.25">
      <c r="A101" s="131"/>
      <c r="B101" s="35">
        <v>33</v>
      </c>
      <c r="C101" s="36" t="s">
        <v>104</v>
      </c>
      <c r="D101" s="80" t="s">
        <v>263</v>
      </c>
      <c r="E101" s="38">
        <v>25</v>
      </c>
      <c r="F101" s="39"/>
      <c r="G101" s="40"/>
      <c r="H101" s="40"/>
      <c r="I101" s="41">
        <f t="shared" si="8"/>
        <v>0</v>
      </c>
      <c r="J101" s="41"/>
      <c r="K101" s="41"/>
      <c r="L101" s="41">
        <f t="shared" si="9"/>
        <v>0</v>
      </c>
      <c r="M101" s="40"/>
      <c r="N101" s="127"/>
    </row>
    <row r="102" spans="1:14" ht="28.5">
      <c r="A102" s="131"/>
      <c r="B102" s="35">
        <v>34</v>
      </c>
      <c r="C102" s="36" t="s">
        <v>105</v>
      </c>
      <c r="D102" s="37" t="s">
        <v>34</v>
      </c>
      <c r="E102" s="38">
        <v>25</v>
      </c>
      <c r="F102" s="39"/>
      <c r="G102" s="40"/>
      <c r="H102" s="40"/>
      <c r="I102" s="41">
        <f t="shared" si="8"/>
        <v>0</v>
      </c>
      <c r="J102" s="41"/>
      <c r="K102" s="41"/>
      <c r="L102" s="41">
        <f t="shared" si="9"/>
        <v>0</v>
      </c>
      <c r="M102" s="40"/>
      <c r="N102" s="127"/>
    </row>
    <row r="103" spans="1:14" ht="28.5">
      <c r="A103" s="131"/>
      <c r="B103" s="35">
        <v>35</v>
      </c>
      <c r="C103" s="36" t="s">
        <v>106</v>
      </c>
      <c r="D103" s="37" t="s">
        <v>34</v>
      </c>
      <c r="E103" s="38">
        <v>20</v>
      </c>
      <c r="F103" s="39"/>
      <c r="G103" s="40"/>
      <c r="H103" s="40"/>
      <c r="I103" s="41">
        <f t="shared" si="8"/>
        <v>0</v>
      </c>
      <c r="J103" s="41"/>
      <c r="K103" s="41"/>
      <c r="L103" s="41">
        <f t="shared" si="9"/>
        <v>0</v>
      </c>
      <c r="M103" s="40"/>
      <c r="N103" s="127"/>
    </row>
    <row r="104" spans="1:14" ht="14.25">
      <c r="A104" s="131"/>
      <c r="B104" s="35">
        <v>36</v>
      </c>
      <c r="C104" s="36" t="s">
        <v>107</v>
      </c>
      <c r="D104" s="37" t="s">
        <v>5</v>
      </c>
      <c r="E104" s="38">
        <v>5</v>
      </c>
      <c r="F104" s="39"/>
      <c r="G104" s="40"/>
      <c r="H104" s="40"/>
      <c r="I104" s="41">
        <f t="shared" si="8"/>
        <v>0</v>
      </c>
      <c r="J104" s="41"/>
      <c r="K104" s="41"/>
      <c r="L104" s="41">
        <f t="shared" si="9"/>
        <v>0</v>
      </c>
      <c r="M104" s="40"/>
      <c r="N104" s="127"/>
    </row>
    <row r="105" spans="1:14" ht="28.5">
      <c r="A105" s="131"/>
      <c r="B105" s="35">
        <v>37</v>
      </c>
      <c r="C105" s="36" t="s">
        <v>108</v>
      </c>
      <c r="D105" s="37" t="s">
        <v>2</v>
      </c>
      <c r="E105" s="38">
        <v>55</v>
      </c>
      <c r="F105" s="39"/>
      <c r="G105" s="40"/>
      <c r="H105" s="40"/>
      <c r="I105" s="41">
        <f t="shared" si="8"/>
        <v>0</v>
      </c>
      <c r="J105" s="41"/>
      <c r="K105" s="41"/>
      <c r="L105" s="41">
        <f t="shared" si="9"/>
        <v>0</v>
      </c>
      <c r="M105" s="40"/>
      <c r="N105" s="127"/>
    </row>
    <row r="106" spans="1:14" ht="14.25">
      <c r="A106" s="131"/>
      <c r="B106" s="35">
        <v>38</v>
      </c>
      <c r="C106" s="36" t="s">
        <v>109</v>
      </c>
      <c r="D106" s="37" t="s">
        <v>110</v>
      </c>
      <c r="E106" s="38">
        <v>140</v>
      </c>
      <c r="F106" s="39"/>
      <c r="G106" s="40"/>
      <c r="H106" s="40"/>
      <c r="I106" s="41">
        <f t="shared" si="8"/>
        <v>0</v>
      </c>
      <c r="J106" s="41"/>
      <c r="K106" s="41"/>
      <c r="L106" s="41">
        <f t="shared" si="9"/>
        <v>0</v>
      </c>
      <c r="M106" s="40"/>
      <c r="N106" s="127"/>
    </row>
    <row r="107" spans="1:14" ht="14.25">
      <c r="A107" s="131"/>
      <c r="B107" s="35">
        <v>39</v>
      </c>
      <c r="C107" s="36" t="s">
        <v>111</v>
      </c>
      <c r="D107" s="37" t="s">
        <v>112</v>
      </c>
      <c r="E107" s="38">
        <v>9</v>
      </c>
      <c r="F107" s="39"/>
      <c r="G107" s="40"/>
      <c r="H107" s="40"/>
      <c r="I107" s="41">
        <f t="shared" si="8"/>
        <v>0</v>
      </c>
      <c r="J107" s="41"/>
      <c r="K107" s="41"/>
      <c r="L107" s="41">
        <f t="shared" si="9"/>
        <v>0</v>
      </c>
      <c r="M107" s="40"/>
      <c r="N107" s="127"/>
    </row>
    <row r="108" spans="1:14" ht="28.5">
      <c r="A108" s="131"/>
      <c r="B108" s="35">
        <v>40</v>
      </c>
      <c r="C108" s="36" t="s">
        <v>113</v>
      </c>
      <c r="D108" s="80" t="s">
        <v>264</v>
      </c>
      <c r="E108" s="38">
        <v>1</v>
      </c>
      <c r="F108" s="39"/>
      <c r="G108" s="40"/>
      <c r="H108" s="40"/>
      <c r="I108" s="41">
        <f t="shared" si="8"/>
        <v>0</v>
      </c>
      <c r="J108" s="41"/>
      <c r="K108" s="41"/>
      <c r="L108" s="41">
        <f t="shared" si="9"/>
        <v>0</v>
      </c>
      <c r="M108" s="40"/>
      <c r="N108" s="127"/>
    </row>
    <row r="109" spans="1:14" ht="14.25">
      <c r="A109" s="131"/>
      <c r="B109" s="35">
        <v>41</v>
      </c>
      <c r="C109" s="36" t="s">
        <v>114</v>
      </c>
      <c r="D109" s="80" t="s">
        <v>265</v>
      </c>
      <c r="E109" s="81">
        <v>4</v>
      </c>
      <c r="F109" s="39"/>
      <c r="G109" s="40"/>
      <c r="H109" s="40"/>
      <c r="I109" s="41">
        <f t="shared" si="8"/>
        <v>0</v>
      </c>
      <c r="J109" s="41"/>
      <c r="K109" s="41"/>
      <c r="L109" s="41">
        <f t="shared" si="9"/>
        <v>0</v>
      </c>
      <c r="M109" s="40"/>
      <c r="N109" s="127"/>
    </row>
    <row r="110" spans="1:14" ht="28.5">
      <c r="A110" s="131"/>
      <c r="B110" s="35">
        <v>42</v>
      </c>
      <c r="C110" s="36" t="s">
        <v>115</v>
      </c>
      <c r="D110" s="80" t="s">
        <v>266</v>
      </c>
      <c r="E110" s="81">
        <v>30</v>
      </c>
      <c r="F110" s="39"/>
      <c r="G110" s="40"/>
      <c r="H110" s="40"/>
      <c r="I110" s="41">
        <f t="shared" si="8"/>
        <v>0</v>
      </c>
      <c r="J110" s="41"/>
      <c r="K110" s="41"/>
      <c r="L110" s="41">
        <f t="shared" si="9"/>
        <v>0</v>
      </c>
      <c r="M110" s="40"/>
      <c r="N110" s="127"/>
    </row>
    <row r="111" spans="1:14" ht="28.5">
      <c r="A111" s="131"/>
      <c r="B111" s="35">
        <v>43</v>
      </c>
      <c r="C111" s="36" t="s">
        <v>116</v>
      </c>
      <c r="D111" s="37" t="s">
        <v>117</v>
      </c>
      <c r="E111" s="38">
        <v>5</v>
      </c>
      <c r="F111" s="39"/>
      <c r="G111" s="40"/>
      <c r="H111" s="40"/>
      <c r="I111" s="41">
        <f t="shared" si="8"/>
        <v>0</v>
      </c>
      <c r="J111" s="41"/>
      <c r="K111" s="41"/>
      <c r="L111" s="41">
        <f t="shared" si="9"/>
        <v>0</v>
      </c>
      <c r="M111" s="40"/>
      <c r="N111" s="127"/>
    </row>
    <row r="112" spans="1:14" ht="28.5">
      <c r="A112" s="131"/>
      <c r="B112" s="35">
        <v>44</v>
      </c>
      <c r="C112" s="36" t="s">
        <v>118</v>
      </c>
      <c r="D112" s="80" t="s">
        <v>260</v>
      </c>
      <c r="E112" s="38">
        <v>3</v>
      </c>
      <c r="F112" s="39"/>
      <c r="G112" s="40"/>
      <c r="H112" s="40"/>
      <c r="I112" s="41">
        <f t="shared" si="8"/>
        <v>0</v>
      </c>
      <c r="J112" s="41"/>
      <c r="K112" s="41"/>
      <c r="L112" s="41">
        <f t="shared" si="9"/>
        <v>0</v>
      </c>
      <c r="M112" s="40"/>
      <c r="N112" s="127"/>
    </row>
    <row r="113" spans="1:14" ht="14.25">
      <c r="A113" s="131"/>
      <c r="B113" s="35">
        <v>45</v>
      </c>
      <c r="C113" s="36" t="s">
        <v>119</v>
      </c>
      <c r="D113" s="80" t="s">
        <v>267</v>
      </c>
      <c r="E113" s="81">
        <v>10</v>
      </c>
      <c r="F113" s="39"/>
      <c r="G113" s="40"/>
      <c r="H113" s="40"/>
      <c r="I113" s="41">
        <f t="shared" si="8"/>
        <v>0</v>
      </c>
      <c r="J113" s="41"/>
      <c r="K113" s="41"/>
      <c r="L113" s="41">
        <f t="shared" si="9"/>
        <v>0</v>
      </c>
      <c r="M113" s="40"/>
      <c r="N113" s="127"/>
    </row>
    <row r="114" spans="1:14" ht="14.25">
      <c r="A114" s="131"/>
      <c r="B114" s="35">
        <v>46</v>
      </c>
      <c r="C114" s="36" t="s">
        <v>120</v>
      </c>
      <c r="D114" s="37" t="s">
        <v>121</v>
      </c>
      <c r="E114" s="38">
        <v>7</v>
      </c>
      <c r="F114" s="39"/>
      <c r="G114" s="40"/>
      <c r="H114" s="40"/>
      <c r="I114" s="41">
        <f t="shared" si="8"/>
        <v>0</v>
      </c>
      <c r="J114" s="41"/>
      <c r="K114" s="41"/>
      <c r="L114" s="41">
        <f t="shared" si="9"/>
        <v>0</v>
      </c>
      <c r="M114" s="40"/>
      <c r="N114" s="127"/>
    </row>
    <row r="115" spans="1:14" ht="28.5">
      <c r="A115" s="131"/>
      <c r="B115" s="35">
        <v>47</v>
      </c>
      <c r="C115" s="36" t="s">
        <v>122</v>
      </c>
      <c r="D115" s="80" t="s">
        <v>268</v>
      </c>
      <c r="E115" s="81">
        <v>6</v>
      </c>
      <c r="F115" s="39"/>
      <c r="G115" s="40"/>
      <c r="H115" s="40"/>
      <c r="I115" s="41">
        <f t="shared" si="8"/>
        <v>0</v>
      </c>
      <c r="J115" s="41"/>
      <c r="K115" s="41"/>
      <c r="L115" s="41">
        <f t="shared" si="9"/>
        <v>0</v>
      </c>
      <c r="M115" s="40"/>
      <c r="N115" s="127"/>
    </row>
    <row r="116" spans="1:14" ht="14.25">
      <c r="A116" s="131"/>
      <c r="B116" s="35">
        <v>48</v>
      </c>
      <c r="C116" s="36" t="s">
        <v>123</v>
      </c>
      <c r="D116" s="37" t="s">
        <v>124</v>
      </c>
      <c r="E116" s="38">
        <v>200</v>
      </c>
      <c r="F116" s="54"/>
      <c r="G116" s="40"/>
      <c r="H116" s="40"/>
      <c r="I116" s="41">
        <f t="shared" si="8"/>
        <v>0</v>
      </c>
      <c r="J116" s="41"/>
      <c r="K116" s="41"/>
      <c r="L116" s="41">
        <f t="shared" si="9"/>
        <v>0</v>
      </c>
      <c r="M116" s="40"/>
      <c r="N116" s="127"/>
    </row>
    <row r="117" spans="1:14" ht="14.25">
      <c r="A117" s="131"/>
      <c r="B117" s="35">
        <v>49</v>
      </c>
      <c r="C117" s="36" t="s">
        <v>125</v>
      </c>
      <c r="D117" s="37" t="s">
        <v>2</v>
      </c>
      <c r="E117" s="38">
        <v>15</v>
      </c>
      <c r="F117" s="39"/>
      <c r="G117" s="40"/>
      <c r="H117" s="40"/>
      <c r="I117" s="41">
        <f t="shared" si="8"/>
        <v>0</v>
      </c>
      <c r="J117" s="41"/>
      <c r="K117" s="41"/>
      <c r="L117" s="41">
        <f t="shared" si="9"/>
        <v>0</v>
      </c>
      <c r="M117" s="40"/>
      <c r="N117" s="127"/>
    </row>
    <row r="118" spans="1:14" ht="28.5">
      <c r="A118" s="131"/>
      <c r="B118" s="35">
        <v>50</v>
      </c>
      <c r="C118" s="36" t="s">
        <v>127</v>
      </c>
      <c r="D118" s="37" t="s">
        <v>128</v>
      </c>
      <c r="E118" s="38">
        <v>35</v>
      </c>
      <c r="F118" s="39"/>
      <c r="G118" s="40"/>
      <c r="H118" s="40"/>
      <c r="I118" s="41">
        <f t="shared" si="8"/>
        <v>0</v>
      </c>
      <c r="J118" s="41"/>
      <c r="K118" s="41"/>
      <c r="L118" s="41">
        <f t="shared" si="9"/>
        <v>0</v>
      </c>
      <c r="M118" s="40"/>
      <c r="N118" s="127"/>
    </row>
    <row r="119" spans="1:14" ht="14.25">
      <c r="A119" s="131"/>
      <c r="B119" s="35">
        <v>51</v>
      </c>
      <c r="C119" s="36" t="s">
        <v>131</v>
      </c>
      <c r="D119" s="37" t="s">
        <v>2</v>
      </c>
      <c r="E119" s="38">
        <v>5</v>
      </c>
      <c r="F119" s="39"/>
      <c r="G119" s="40"/>
      <c r="H119" s="40"/>
      <c r="I119" s="41">
        <f t="shared" si="8"/>
        <v>0</v>
      </c>
      <c r="J119" s="41"/>
      <c r="K119" s="41"/>
      <c r="L119" s="41">
        <f t="shared" si="9"/>
        <v>0</v>
      </c>
      <c r="M119" s="40"/>
      <c r="N119" s="127"/>
    </row>
    <row r="120" spans="1:14" ht="28.5">
      <c r="A120" s="131"/>
      <c r="B120" s="35">
        <v>52</v>
      </c>
      <c r="C120" s="36" t="s">
        <v>132</v>
      </c>
      <c r="D120" s="37" t="s">
        <v>5</v>
      </c>
      <c r="E120" s="38">
        <v>8</v>
      </c>
      <c r="F120" s="39"/>
      <c r="G120" s="40"/>
      <c r="H120" s="40"/>
      <c r="I120" s="41">
        <f t="shared" si="8"/>
        <v>0</v>
      </c>
      <c r="J120" s="41"/>
      <c r="K120" s="41"/>
      <c r="L120" s="41">
        <f t="shared" si="9"/>
        <v>0</v>
      </c>
      <c r="M120" s="40"/>
      <c r="N120" s="127"/>
    </row>
    <row r="121" spans="1:14" ht="14.25">
      <c r="A121" s="131"/>
      <c r="B121" s="35">
        <v>53</v>
      </c>
      <c r="C121" s="36" t="s">
        <v>133</v>
      </c>
      <c r="D121" s="37" t="s">
        <v>15</v>
      </c>
      <c r="E121" s="38">
        <v>5</v>
      </c>
      <c r="F121" s="39"/>
      <c r="G121" s="40"/>
      <c r="H121" s="40"/>
      <c r="I121" s="41">
        <f t="shared" si="8"/>
        <v>0</v>
      </c>
      <c r="J121" s="41"/>
      <c r="K121" s="41"/>
      <c r="L121" s="41">
        <f t="shared" si="9"/>
        <v>0</v>
      </c>
      <c r="M121" s="40"/>
      <c r="N121" s="127"/>
    </row>
    <row r="122" spans="1:14" ht="14.25">
      <c r="A122" s="131"/>
      <c r="B122" s="35">
        <v>54</v>
      </c>
      <c r="C122" s="36" t="s">
        <v>134</v>
      </c>
      <c r="D122" s="37" t="s">
        <v>2</v>
      </c>
      <c r="E122" s="38">
        <v>8</v>
      </c>
      <c r="F122" s="39"/>
      <c r="G122" s="40"/>
      <c r="H122" s="40"/>
      <c r="I122" s="41">
        <f t="shared" si="8"/>
        <v>0</v>
      </c>
      <c r="J122" s="41"/>
      <c r="K122" s="41"/>
      <c r="L122" s="41">
        <f t="shared" si="9"/>
        <v>0</v>
      </c>
      <c r="M122" s="40"/>
      <c r="N122" s="127"/>
    </row>
    <row r="123" spans="1:14" ht="14.25">
      <c r="A123" s="131"/>
      <c r="B123" s="35">
        <v>55</v>
      </c>
      <c r="C123" s="36" t="s">
        <v>135</v>
      </c>
      <c r="D123" s="37" t="s">
        <v>2</v>
      </c>
      <c r="E123" s="38">
        <v>5</v>
      </c>
      <c r="F123" s="39"/>
      <c r="G123" s="40"/>
      <c r="H123" s="40"/>
      <c r="I123" s="41">
        <f t="shared" si="8"/>
        <v>0</v>
      </c>
      <c r="J123" s="41"/>
      <c r="K123" s="41"/>
      <c r="L123" s="41">
        <f t="shared" si="9"/>
        <v>0</v>
      </c>
      <c r="M123" s="40"/>
      <c r="N123" s="127"/>
    </row>
    <row r="124" spans="1:14" ht="27.75" customHeight="1">
      <c r="A124" s="131"/>
      <c r="B124" s="35">
        <v>56</v>
      </c>
      <c r="C124" s="36" t="s">
        <v>175</v>
      </c>
      <c r="D124" s="37" t="s">
        <v>15</v>
      </c>
      <c r="E124" s="38">
        <v>5</v>
      </c>
      <c r="F124" s="39"/>
      <c r="G124" s="40"/>
      <c r="H124" s="40"/>
      <c r="I124" s="41">
        <f t="shared" si="8"/>
        <v>0</v>
      </c>
      <c r="J124" s="41"/>
      <c r="K124" s="41"/>
      <c r="L124" s="41">
        <f t="shared" si="9"/>
        <v>0</v>
      </c>
      <c r="M124" s="40"/>
      <c r="N124" s="128"/>
    </row>
    <row r="125" spans="1:14" ht="1.5" customHeight="1" hidden="1">
      <c r="A125" s="34"/>
      <c r="B125" s="35"/>
      <c r="C125" s="36"/>
      <c r="D125" s="37"/>
      <c r="E125" s="38"/>
      <c r="F125" s="51" t="s">
        <v>225</v>
      </c>
      <c r="G125" s="52"/>
      <c r="H125" s="52"/>
      <c r="I125" s="53">
        <f>SUM(I69:I124)</f>
        <v>0</v>
      </c>
      <c r="J125" s="53"/>
      <c r="K125" s="53"/>
      <c r="L125" s="53">
        <f>SUM(L69:L124)</f>
        <v>0</v>
      </c>
      <c r="M125" s="52"/>
      <c r="N125" s="39"/>
    </row>
    <row r="126" spans="1:14" ht="14.25">
      <c r="A126" s="129">
        <v>7</v>
      </c>
      <c r="B126" s="58">
        <v>1</v>
      </c>
      <c r="C126" s="59" t="s">
        <v>136</v>
      </c>
      <c r="D126" s="60" t="s">
        <v>137</v>
      </c>
      <c r="E126" s="61">
        <v>1</v>
      </c>
      <c r="F126" s="62"/>
      <c r="G126" s="63"/>
      <c r="H126" s="63"/>
      <c r="I126" s="64">
        <f>+E126*G126</f>
        <v>0</v>
      </c>
      <c r="J126" s="64"/>
      <c r="K126" s="64"/>
      <c r="L126" s="64">
        <f>+E126*H126</f>
        <v>0</v>
      </c>
      <c r="M126" s="63"/>
      <c r="N126" s="136"/>
    </row>
    <row r="127" spans="1:14" ht="14.25">
      <c r="A127" s="129"/>
      <c r="B127" s="58">
        <v>2</v>
      </c>
      <c r="C127" s="59" t="s">
        <v>138</v>
      </c>
      <c r="D127" s="60" t="s">
        <v>139</v>
      </c>
      <c r="E127" s="61">
        <v>3</v>
      </c>
      <c r="F127" s="62"/>
      <c r="G127" s="63"/>
      <c r="H127" s="63"/>
      <c r="I127" s="64">
        <f>+E127*G127</f>
        <v>0</v>
      </c>
      <c r="J127" s="64"/>
      <c r="K127" s="64"/>
      <c r="L127" s="64">
        <f>+E127*H127</f>
        <v>0</v>
      </c>
      <c r="M127" s="63"/>
      <c r="N127" s="137"/>
    </row>
    <row r="128" spans="1:14" ht="13.5" customHeight="1">
      <c r="A128" s="129"/>
      <c r="B128" s="58">
        <v>3</v>
      </c>
      <c r="C128" s="59" t="s">
        <v>140</v>
      </c>
      <c r="D128" s="60" t="s">
        <v>141</v>
      </c>
      <c r="E128" s="61">
        <v>5</v>
      </c>
      <c r="F128" s="62"/>
      <c r="G128" s="63"/>
      <c r="H128" s="63"/>
      <c r="I128" s="64">
        <f>+E128*G128</f>
        <v>0</v>
      </c>
      <c r="J128" s="64"/>
      <c r="K128" s="64"/>
      <c r="L128" s="64">
        <f>+E128*H128</f>
        <v>0</v>
      </c>
      <c r="M128" s="63"/>
      <c r="N128" s="138"/>
    </row>
    <row r="129" spans="1:14" ht="14.25" hidden="1">
      <c r="A129" s="50"/>
      <c r="B129" s="35"/>
      <c r="C129" s="36"/>
      <c r="D129" s="37"/>
      <c r="E129" s="38"/>
      <c r="F129" s="51" t="s">
        <v>226</v>
      </c>
      <c r="G129" s="52"/>
      <c r="H129" s="52"/>
      <c r="I129" s="53">
        <f>+I126+I127+I128</f>
        <v>0</v>
      </c>
      <c r="J129" s="53"/>
      <c r="K129" s="53"/>
      <c r="L129" s="53">
        <f>+L126+L127+L128</f>
        <v>0</v>
      </c>
      <c r="M129" s="52"/>
      <c r="N129" s="39"/>
    </row>
    <row r="130" spans="1:14" ht="14.25">
      <c r="A130" s="132">
        <v>8</v>
      </c>
      <c r="B130" s="35">
        <v>1</v>
      </c>
      <c r="C130" s="36" t="s">
        <v>142</v>
      </c>
      <c r="D130" s="37" t="s">
        <v>2</v>
      </c>
      <c r="E130" s="38">
        <v>1</v>
      </c>
      <c r="F130" s="39"/>
      <c r="G130" s="40"/>
      <c r="H130" s="40"/>
      <c r="I130" s="41">
        <f aca="true" t="shared" si="10" ref="I130:I151">+E130*G130</f>
        <v>0</v>
      </c>
      <c r="J130" s="41"/>
      <c r="K130" s="41"/>
      <c r="L130" s="41">
        <f aca="true" t="shared" si="11" ref="L130:L151">+E130*H130</f>
        <v>0</v>
      </c>
      <c r="M130" s="40"/>
      <c r="N130" s="139"/>
    </row>
    <row r="131" spans="1:14" ht="14.25">
      <c r="A131" s="133"/>
      <c r="B131" s="35">
        <v>2</v>
      </c>
      <c r="C131" s="36" t="s">
        <v>143</v>
      </c>
      <c r="D131" s="37" t="s">
        <v>2</v>
      </c>
      <c r="E131" s="38">
        <v>2</v>
      </c>
      <c r="F131" s="39"/>
      <c r="G131" s="40"/>
      <c r="H131" s="40"/>
      <c r="I131" s="41">
        <f t="shared" si="10"/>
        <v>0</v>
      </c>
      <c r="J131" s="41"/>
      <c r="K131" s="41"/>
      <c r="L131" s="41">
        <f t="shared" si="11"/>
        <v>0</v>
      </c>
      <c r="M131" s="40"/>
      <c r="N131" s="139"/>
    </row>
    <row r="132" spans="1:14" ht="14.25">
      <c r="A132" s="133"/>
      <c r="B132" s="35">
        <v>3</v>
      </c>
      <c r="C132" s="36" t="s">
        <v>144</v>
      </c>
      <c r="D132" s="37" t="s">
        <v>2</v>
      </c>
      <c r="E132" s="38">
        <v>2</v>
      </c>
      <c r="F132" s="39"/>
      <c r="G132" s="40"/>
      <c r="H132" s="40"/>
      <c r="I132" s="41">
        <f t="shared" si="10"/>
        <v>0</v>
      </c>
      <c r="J132" s="41"/>
      <c r="K132" s="41"/>
      <c r="L132" s="41">
        <f t="shared" si="11"/>
        <v>0</v>
      </c>
      <c r="M132" s="40"/>
      <c r="N132" s="139"/>
    </row>
    <row r="133" spans="1:14" ht="14.25">
      <c r="A133" s="133"/>
      <c r="B133" s="35">
        <v>4</v>
      </c>
      <c r="C133" s="36" t="s">
        <v>145</v>
      </c>
      <c r="D133" s="37" t="s">
        <v>2</v>
      </c>
      <c r="E133" s="38">
        <v>1</v>
      </c>
      <c r="F133" s="39"/>
      <c r="G133" s="40"/>
      <c r="H133" s="40"/>
      <c r="I133" s="41">
        <f t="shared" si="10"/>
        <v>0</v>
      </c>
      <c r="J133" s="41"/>
      <c r="K133" s="41"/>
      <c r="L133" s="41">
        <f t="shared" si="11"/>
        <v>0</v>
      </c>
      <c r="M133" s="40"/>
      <c r="N133" s="139"/>
    </row>
    <row r="134" spans="1:14" ht="14.25">
      <c r="A134" s="133"/>
      <c r="B134" s="35">
        <v>5</v>
      </c>
      <c r="C134" s="36" t="s">
        <v>146</v>
      </c>
      <c r="D134" s="37" t="s">
        <v>147</v>
      </c>
      <c r="E134" s="38">
        <v>13</v>
      </c>
      <c r="F134" s="39"/>
      <c r="G134" s="40"/>
      <c r="H134" s="40"/>
      <c r="I134" s="41">
        <f t="shared" si="10"/>
        <v>0</v>
      </c>
      <c r="J134" s="41"/>
      <c r="K134" s="41"/>
      <c r="L134" s="41">
        <f t="shared" si="11"/>
        <v>0</v>
      </c>
      <c r="M134" s="40"/>
      <c r="N134" s="139"/>
    </row>
    <row r="135" spans="1:14" ht="14.25">
      <c r="A135" s="133"/>
      <c r="B135" s="35">
        <v>6</v>
      </c>
      <c r="C135" s="36" t="s">
        <v>148</v>
      </c>
      <c r="D135" s="37" t="s">
        <v>213</v>
      </c>
      <c r="E135" s="38">
        <v>1</v>
      </c>
      <c r="F135" s="39"/>
      <c r="G135" s="40"/>
      <c r="H135" s="40"/>
      <c r="I135" s="41">
        <f t="shared" si="10"/>
        <v>0</v>
      </c>
      <c r="J135" s="41"/>
      <c r="K135" s="41"/>
      <c r="L135" s="41">
        <f t="shared" si="11"/>
        <v>0</v>
      </c>
      <c r="M135" s="40"/>
      <c r="N135" s="139"/>
    </row>
    <row r="136" spans="1:14" ht="14.25">
      <c r="A136" s="133"/>
      <c r="B136" s="35">
        <v>7</v>
      </c>
      <c r="C136" s="36" t="s">
        <v>149</v>
      </c>
      <c r="D136" s="37" t="s">
        <v>150</v>
      </c>
      <c r="E136" s="38">
        <v>5</v>
      </c>
      <c r="F136" s="39"/>
      <c r="G136" s="40"/>
      <c r="H136" s="40"/>
      <c r="I136" s="41">
        <f t="shared" si="10"/>
        <v>0</v>
      </c>
      <c r="J136" s="41"/>
      <c r="K136" s="41"/>
      <c r="L136" s="41">
        <f t="shared" si="11"/>
        <v>0</v>
      </c>
      <c r="M136" s="40"/>
      <c r="N136" s="139"/>
    </row>
    <row r="137" spans="1:14" ht="14.25">
      <c r="A137" s="133"/>
      <c r="B137" s="35">
        <v>8</v>
      </c>
      <c r="C137" s="36" t="s">
        <v>151</v>
      </c>
      <c r="D137" s="37" t="s">
        <v>152</v>
      </c>
      <c r="E137" s="38">
        <v>600</v>
      </c>
      <c r="F137" s="39"/>
      <c r="G137" s="40"/>
      <c r="H137" s="40"/>
      <c r="I137" s="41">
        <f t="shared" si="10"/>
        <v>0</v>
      </c>
      <c r="J137" s="41"/>
      <c r="K137" s="41"/>
      <c r="L137" s="41">
        <f t="shared" si="11"/>
        <v>0</v>
      </c>
      <c r="M137" s="40"/>
      <c r="N137" s="139"/>
    </row>
    <row r="138" spans="1:14" ht="14.25">
      <c r="A138" s="133"/>
      <c r="B138" s="35">
        <v>9</v>
      </c>
      <c r="C138" s="36" t="s">
        <v>153</v>
      </c>
      <c r="D138" s="37" t="s">
        <v>176</v>
      </c>
      <c r="E138" s="38">
        <v>1</v>
      </c>
      <c r="F138" s="39"/>
      <c r="G138" s="40"/>
      <c r="H138" s="40"/>
      <c r="I138" s="41">
        <f t="shared" si="10"/>
        <v>0</v>
      </c>
      <c r="J138" s="41"/>
      <c r="K138" s="41"/>
      <c r="L138" s="41">
        <f t="shared" si="11"/>
        <v>0</v>
      </c>
      <c r="M138" s="40"/>
      <c r="N138" s="139"/>
    </row>
    <row r="139" spans="1:14" ht="14.25">
      <c r="A139" s="133"/>
      <c r="B139" s="35">
        <v>10</v>
      </c>
      <c r="C139" s="36" t="s">
        <v>214</v>
      </c>
      <c r="D139" s="37" t="s">
        <v>147</v>
      </c>
      <c r="E139" s="38">
        <v>10</v>
      </c>
      <c r="F139" s="39"/>
      <c r="G139" s="40"/>
      <c r="H139" s="40"/>
      <c r="I139" s="41">
        <f t="shared" si="10"/>
        <v>0</v>
      </c>
      <c r="J139" s="41"/>
      <c r="K139" s="41"/>
      <c r="L139" s="41">
        <f t="shared" si="11"/>
        <v>0</v>
      </c>
      <c r="M139" s="40"/>
      <c r="N139" s="139"/>
    </row>
    <row r="140" spans="1:14" ht="14.25">
      <c r="A140" s="133"/>
      <c r="B140" s="35">
        <v>11</v>
      </c>
      <c r="C140" s="36" t="s">
        <v>154</v>
      </c>
      <c r="D140" s="37" t="s">
        <v>41</v>
      </c>
      <c r="E140" s="38">
        <v>5</v>
      </c>
      <c r="F140" s="39"/>
      <c r="G140" s="40"/>
      <c r="H140" s="40"/>
      <c r="I140" s="41">
        <f t="shared" si="10"/>
        <v>0</v>
      </c>
      <c r="J140" s="41"/>
      <c r="K140" s="41"/>
      <c r="L140" s="41">
        <f t="shared" si="11"/>
        <v>0</v>
      </c>
      <c r="M140" s="40"/>
      <c r="N140" s="139"/>
    </row>
    <row r="141" spans="1:14" ht="14.25">
      <c r="A141" s="133"/>
      <c r="B141" s="35">
        <v>12</v>
      </c>
      <c r="C141" s="36" t="s">
        <v>155</v>
      </c>
      <c r="D141" s="37" t="s">
        <v>15</v>
      </c>
      <c r="E141" s="38">
        <v>1</v>
      </c>
      <c r="F141" s="39"/>
      <c r="G141" s="40"/>
      <c r="H141" s="40"/>
      <c r="I141" s="41">
        <f t="shared" si="10"/>
        <v>0</v>
      </c>
      <c r="J141" s="41"/>
      <c r="K141" s="41"/>
      <c r="L141" s="41">
        <f t="shared" si="11"/>
        <v>0</v>
      </c>
      <c r="M141" s="40"/>
      <c r="N141" s="139"/>
    </row>
    <row r="142" spans="1:14" ht="14.25">
      <c r="A142" s="133"/>
      <c r="B142" s="35">
        <v>13</v>
      </c>
      <c r="C142" s="36" t="s">
        <v>156</v>
      </c>
      <c r="D142" s="37" t="s">
        <v>15</v>
      </c>
      <c r="E142" s="38">
        <v>1</v>
      </c>
      <c r="F142" s="39"/>
      <c r="G142" s="40"/>
      <c r="H142" s="40"/>
      <c r="I142" s="41">
        <f t="shared" si="10"/>
        <v>0</v>
      </c>
      <c r="J142" s="41"/>
      <c r="K142" s="41"/>
      <c r="L142" s="41">
        <f t="shared" si="11"/>
        <v>0</v>
      </c>
      <c r="M142" s="40"/>
      <c r="N142" s="139"/>
    </row>
    <row r="143" spans="1:14" ht="14.25">
      <c r="A143" s="133"/>
      <c r="B143" s="35">
        <v>14</v>
      </c>
      <c r="C143" s="36" t="s">
        <v>157</v>
      </c>
      <c r="D143" s="37" t="s">
        <v>147</v>
      </c>
      <c r="E143" s="38">
        <v>1</v>
      </c>
      <c r="F143" s="39"/>
      <c r="G143" s="40"/>
      <c r="H143" s="40"/>
      <c r="I143" s="41">
        <f t="shared" si="10"/>
        <v>0</v>
      </c>
      <c r="J143" s="41"/>
      <c r="K143" s="41"/>
      <c r="L143" s="41">
        <f t="shared" si="11"/>
        <v>0</v>
      </c>
      <c r="M143" s="40"/>
      <c r="N143" s="139"/>
    </row>
    <row r="144" spans="1:14" ht="14.25">
      <c r="A144" s="133"/>
      <c r="B144" s="35">
        <v>15</v>
      </c>
      <c r="C144" s="36" t="s">
        <v>158</v>
      </c>
      <c r="D144" s="37" t="s">
        <v>147</v>
      </c>
      <c r="E144" s="38">
        <v>1</v>
      </c>
      <c r="F144" s="39"/>
      <c r="G144" s="40"/>
      <c r="H144" s="40"/>
      <c r="I144" s="41">
        <f t="shared" si="10"/>
        <v>0</v>
      </c>
      <c r="J144" s="41"/>
      <c r="K144" s="41"/>
      <c r="L144" s="41">
        <f t="shared" si="11"/>
        <v>0</v>
      </c>
      <c r="M144" s="40"/>
      <c r="N144" s="139"/>
    </row>
    <row r="145" spans="1:14" ht="14.25">
      <c r="A145" s="133"/>
      <c r="B145" s="35">
        <v>16</v>
      </c>
      <c r="C145" s="36" t="s">
        <v>177</v>
      </c>
      <c r="D145" s="37" t="s">
        <v>173</v>
      </c>
      <c r="E145" s="38">
        <v>1</v>
      </c>
      <c r="F145" s="39"/>
      <c r="G145" s="40"/>
      <c r="H145" s="40"/>
      <c r="I145" s="41">
        <f t="shared" si="10"/>
        <v>0</v>
      </c>
      <c r="J145" s="41"/>
      <c r="K145" s="41"/>
      <c r="L145" s="41">
        <f t="shared" si="11"/>
        <v>0</v>
      </c>
      <c r="M145" s="40"/>
      <c r="N145" s="139"/>
    </row>
    <row r="146" spans="1:14" ht="14.25">
      <c r="A146" s="133"/>
      <c r="B146" s="35">
        <v>17</v>
      </c>
      <c r="C146" s="36" t="s">
        <v>159</v>
      </c>
      <c r="D146" s="37" t="s">
        <v>178</v>
      </c>
      <c r="E146" s="38">
        <v>1</v>
      </c>
      <c r="F146" s="39"/>
      <c r="G146" s="40"/>
      <c r="H146" s="40"/>
      <c r="I146" s="41">
        <f t="shared" si="10"/>
        <v>0</v>
      </c>
      <c r="J146" s="41"/>
      <c r="K146" s="41"/>
      <c r="L146" s="41">
        <f t="shared" si="11"/>
        <v>0</v>
      </c>
      <c r="M146" s="40"/>
      <c r="N146" s="139"/>
    </row>
    <row r="147" spans="1:14" ht="28.5">
      <c r="A147" s="133"/>
      <c r="B147" s="35">
        <v>18</v>
      </c>
      <c r="C147" s="36" t="s">
        <v>160</v>
      </c>
      <c r="D147" s="37" t="s">
        <v>2</v>
      </c>
      <c r="E147" s="38">
        <v>10</v>
      </c>
      <c r="F147" s="39"/>
      <c r="G147" s="40"/>
      <c r="H147" s="40"/>
      <c r="I147" s="41">
        <f t="shared" si="10"/>
        <v>0</v>
      </c>
      <c r="J147" s="41"/>
      <c r="K147" s="41"/>
      <c r="L147" s="41">
        <f t="shared" si="11"/>
        <v>0</v>
      </c>
      <c r="M147" s="40"/>
      <c r="N147" s="139"/>
    </row>
    <row r="148" spans="1:14" ht="28.5">
      <c r="A148" s="133"/>
      <c r="B148" s="35">
        <v>19</v>
      </c>
      <c r="C148" s="36" t="s">
        <v>161</v>
      </c>
      <c r="D148" s="37" t="s">
        <v>2</v>
      </c>
      <c r="E148" s="38">
        <v>10</v>
      </c>
      <c r="F148" s="39"/>
      <c r="G148" s="40"/>
      <c r="H148" s="40"/>
      <c r="I148" s="41">
        <f t="shared" si="10"/>
        <v>0</v>
      </c>
      <c r="J148" s="41"/>
      <c r="K148" s="41"/>
      <c r="L148" s="41">
        <f t="shared" si="11"/>
        <v>0</v>
      </c>
      <c r="M148" s="40"/>
      <c r="N148" s="139"/>
    </row>
    <row r="149" spans="1:14" ht="14.25">
      <c r="A149" s="133"/>
      <c r="B149" s="35">
        <v>20</v>
      </c>
      <c r="C149" s="36" t="s">
        <v>162</v>
      </c>
      <c r="D149" s="37" t="s">
        <v>2</v>
      </c>
      <c r="E149" s="38">
        <v>4</v>
      </c>
      <c r="F149" s="39"/>
      <c r="G149" s="40"/>
      <c r="H149" s="40"/>
      <c r="I149" s="41">
        <f t="shared" si="10"/>
        <v>0</v>
      </c>
      <c r="J149" s="41"/>
      <c r="K149" s="41"/>
      <c r="L149" s="41">
        <f t="shared" si="11"/>
        <v>0</v>
      </c>
      <c r="M149" s="40"/>
      <c r="N149" s="139"/>
    </row>
    <row r="150" spans="1:14" ht="14.25">
      <c r="A150" s="133"/>
      <c r="B150" s="35">
        <v>21</v>
      </c>
      <c r="C150" s="36" t="s">
        <v>163</v>
      </c>
      <c r="D150" s="37" t="s">
        <v>2</v>
      </c>
      <c r="E150" s="38">
        <v>10</v>
      </c>
      <c r="F150" s="39"/>
      <c r="G150" s="40"/>
      <c r="H150" s="40"/>
      <c r="I150" s="41">
        <f t="shared" si="10"/>
        <v>0</v>
      </c>
      <c r="J150" s="41"/>
      <c r="K150" s="41"/>
      <c r="L150" s="41">
        <f t="shared" si="11"/>
        <v>0</v>
      </c>
      <c r="M150" s="40"/>
      <c r="N150" s="139"/>
    </row>
    <row r="151" spans="1:14" ht="36" customHeight="1">
      <c r="A151" s="134"/>
      <c r="B151" s="35">
        <v>22</v>
      </c>
      <c r="C151" s="36" t="s">
        <v>164</v>
      </c>
      <c r="D151" s="37" t="s">
        <v>2</v>
      </c>
      <c r="E151" s="38">
        <v>15</v>
      </c>
      <c r="F151" s="39"/>
      <c r="G151" s="40"/>
      <c r="H151" s="40"/>
      <c r="I151" s="41">
        <f t="shared" si="10"/>
        <v>0</v>
      </c>
      <c r="J151" s="41"/>
      <c r="K151" s="41"/>
      <c r="L151" s="41">
        <f t="shared" si="11"/>
        <v>0</v>
      </c>
      <c r="M151" s="40"/>
      <c r="N151" s="139"/>
    </row>
    <row r="152" spans="4:14" ht="0" customHeight="1" hidden="1">
      <c r="D152" s="45"/>
      <c r="E152" s="55"/>
      <c r="F152" s="84" t="s">
        <v>227</v>
      </c>
      <c r="G152" s="85"/>
      <c r="H152" s="85"/>
      <c r="I152" s="85">
        <f>SUM(I130:I151)</f>
        <v>0</v>
      </c>
      <c r="J152" s="86" t="e">
        <f>SUM(J2:J151)</f>
        <v>#REF!</v>
      </c>
      <c r="K152" s="86"/>
      <c r="L152" s="86">
        <f>SUM(L130:L151)</f>
        <v>0</v>
      </c>
      <c r="M152" s="85"/>
      <c r="N152" s="39"/>
    </row>
    <row r="153" spans="1:14" ht="25.5" customHeight="1">
      <c r="A153" s="88">
        <v>9</v>
      </c>
      <c r="B153" s="58">
        <v>1</v>
      </c>
      <c r="C153" s="59" t="s">
        <v>92</v>
      </c>
      <c r="D153" s="87" t="s">
        <v>258</v>
      </c>
      <c r="E153" s="88">
        <v>7</v>
      </c>
      <c r="F153" s="62"/>
      <c r="G153" s="63"/>
      <c r="H153" s="63"/>
      <c r="I153" s="64">
        <f>+E153*G153</f>
        <v>0</v>
      </c>
      <c r="J153" s="64"/>
      <c r="K153" s="64"/>
      <c r="L153" s="64">
        <f>+E153*H153</f>
        <v>0</v>
      </c>
      <c r="M153" s="63"/>
      <c r="N153" s="90"/>
    </row>
    <row r="154" spans="1:14" ht="28.5">
      <c r="A154" s="81">
        <v>10</v>
      </c>
      <c r="B154" s="35">
        <v>1</v>
      </c>
      <c r="C154" s="36" t="s">
        <v>126</v>
      </c>
      <c r="D154" s="37" t="s">
        <v>2</v>
      </c>
      <c r="E154" s="38">
        <v>14</v>
      </c>
      <c r="F154" s="39"/>
      <c r="G154" s="40"/>
      <c r="H154" s="40"/>
      <c r="I154" s="41">
        <f>+E154*G154</f>
        <v>0</v>
      </c>
      <c r="J154" s="41"/>
      <c r="K154" s="41"/>
      <c r="L154" s="41">
        <f>+E154*H154</f>
        <v>0</v>
      </c>
      <c r="M154" s="40"/>
      <c r="N154" s="39"/>
    </row>
    <row r="155" spans="1:14" ht="28.5">
      <c r="A155" s="88">
        <v>11</v>
      </c>
      <c r="B155" s="58">
        <v>1</v>
      </c>
      <c r="C155" s="59" t="s">
        <v>129</v>
      </c>
      <c r="D155" s="60" t="s">
        <v>130</v>
      </c>
      <c r="E155" s="61">
        <v>50</v>
      </c>
      <c r="F155" s="62"/>
      <c r="G155" s="63"/>
      <c r="H155" s="63"/>
      <c r="I155" s="64">
        <f>+E155*G155</f>
        <v>0</v>
      </c>
      <c r="J155" s="64"/>
      <c r="K155" s="64"/>
      <c r="L155" s="64">
        <f>+E155*H155</f>
        <v>0</v>
      </c>
      <c r="M155" s="63"/>
      <c r="N155" s="62"/>
    </row>
    <row r="156" spans="4:13" ht="0" customHeight="1" hidden="1">
      <c r="D156" s="45"/>
      <c r="E156" s="55"/>
      <c r="F156" s="51" t="s">
        <v>228</v>
      </c>
      <c r="G156" s="52"/>
      <c r="H156" s="52"/>
      <c r="I156" s="52">
        <f>+I3+I20+I24+I54+I68+I125+I129+I152+I153+I154+I155</f>
        <v>0</v>
      </c>
      <c r="J156" s="53"/>
      <c r="K156" s="53"/>
      <c r="L156" s="53">
        <f>+L152+L129+L125+L68+L54+L24+L20+L3+L153+L154+L155</f>
        <v>0</v>
      </c>
      <c r="M156" s="56"/>
    </row>
    <row r="158" spans="2:4" ht="14.25">
      <c r="B158" s="77" t="s">
        <v>232</v>
      </c>
      <c r="D158"/>
    </row>
    <row r="159" spans="2:14" ht="111.75" customHeight="1">
      <c r="B159" s="135" t="s">
        <v>249</v>
      </c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4" ht="15">
      <c r="B160" s="78" t="s">
        <v>250</v>
      </c>
      <c r="D160"/>
    </row>
    <row r="163" ht="14.25">
      <c r="L163" s="33" t="s">
        <v>209</v>
      </c>
    </row>
    <row r="164" spans="3:12" ht="15">
      <c r="C164" s="70" t="s">
        <v>229</v>
      </c>
      <c r="D164" s="71"/>
      <c r="E164" s="72"/>
      <c r="F164" s="72"/>
      <c r="G164" s="74"/>
      <c r="L164" s="46">
        <f>+'Ponuda zbir'!D11</f>
        <v>0</v>
      </c>
    </row>
    <row r="165" spans="3:7" ht="15">
      <c r="C165" s="75" t="s">
        <v>233</v>
      </c>
      <c r="D165" s="71"/>
      <c r="E165" s="72"/>
      <c r="F165" s="72"/>
      <c r="G165" s="74"/>
    </row>
    <row r="166" spans="3:7" ht="15">
      <c r="C166" s="75" t="s">
        <v>230</v>
      </c>
      <c r="D166" s="71"/>
      <c r="E166" s="72"/>
      <c r="F166" s="72"/>
      <c r="G166" s="74"/>
    </row>
    <row r="167" spans="3:7" ht="15">
      <c r="C167" s="75" t="s">
        <v>231</v>
      </c>
      <c r="D167" s="71"/>
      <c r="E167" s="72"/>
      <c r="F167" s="72"/>
      <c r="G167" s="74"/>
    </row>
    <row r="168" spans="3:7" ht="15">
      <c r="C168" s="75" t="s">
        <v>234</v>
      </c>
      <c r="D168" s="71"/>
      <c r="E168" s="72"/>
      <c r="F168" s="72"/>
      <c r="G168" s="74"/>
    </row>
    <row r="169" spans="3:7" ht="15">
      <c r="C169" s="75" t="s">
        <v>235</v>
      </c>
      <c r="D169" s="71"/>
      <c r="E169" s="72"/>
      <c r="F169" s="72"/>
      <c r="G169" s="74"/>
    </row>
    <row r="170" spans="3:7" ht="14.25">
      <c r="C170" s="75" t="s">
        <v>236</v>
      </c>
      <c r="D170" s="73"/>
      <c r="E170" s="73"/>
      <c r="F170" s="73"/>
      <c r="G170" s="73"/>
    </row>
    <row r="171" spans="3:7" ht="14.25">
      <c r="C171" s="76"/>
      <c r="D171" s="73"/>
      <c r="E171" s="73"/>
      <c r="F171" s="73"/>
      <c r="G171" s="73"/>
    </row>
  </sheetData>
  <sheetProtection/>
  <mergeCells count="15">
    <mergeCell ref="A130:A151"/>
    <mergeCell ref="B159:N159"/>
    <mergeCell ref="N126:N128"/>
    <mergeCell ref="N130:N151"/>
    <mergeCell ref="A4:A19"/>
    <mergeCell ref="N4:N19"/>
    <mergeCell ref="N21:N23"/>
    <mergeCell ref="N25:N53"/>
    <mergeCell ref="N55:N67"/>
    <mergeCell ref="N69:N124"/>
    <mergeCell ref="A21:A23"/>
    <mergeCell ref="A25:A53"/>
    <mergeCell ref="A55:A67"/>
    <mergeCell ref="A69:A124"/>
    <mergeCell ref="A126:A128"/>
  </mergeCells>
  <printOptions/>
  <pageMargins left="0.17" right="0.2362204724409449" top="0.5118110236220472" bottom="0.35433070866141736" header="0.22" footer="0.15748031496062992"/>
  <pageSetup fitToHeight="0" fitToWidth="1" horizontalDpi="600" verticalDpi="600" orientation="landscape" paperSize="9" scale="73" r:id="rId1"/>
  <headerFooter>
    <oddHeader>&amp;CIzmenjena Tehnička specifikacija za JNMV 4/2018</oddHeader>
    <oddFooter>&amp;Lwww.dzindjija.rs&amp;R&amp;P/&amp;N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Angie</cp:lastModifiedBy>
  <cp:lastPrinted>2018-04-11T09:56:09Z</cp:lastPrinted>
  <dcterms:created xsi:type="dcterms:W3CDTF">2014-03-11T08:31:49Z</dcterms:created>
  <dcterms:modified xsi:type="dcterms:W3CDTF">2018-04-11T10:31:16Z</dcterms:modified>
  <cp:category/>
  <cp:version/>
  <cp:contentType/>
  <cp:contentStatus/>
</cp:coreProperties>
</file>