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Sheet1" sheetId="1" r:id="rId1"/>
    <sheet name="Tehn. Specifikacija" sheetId="2" r:id="rId2"/>
  </sheets>
  <definedNames>
    <definedName name="_xlnm._FilterDatabase" localSheetId="1" hidden="1">'Tehn. Specifikacija'!$A$1:$E$149</definedName>
  </definedNames>
  <calcPr fullCalcOnLoad="1"/>
</workbook>
</file>

<file path=xl/sharedStrings.xml><?xml version="1.0" encoding="utf-8"?>
<sst xmlns="http://schemas.openxmlformats.org/spreadsheetml/2006/main" count="427" uniqueCount="292">
  <si>
    <t>PodGrupa</t>
  </si>
  <si>
    <t>Naziv</t>
  </si>
  <si>
    <t>Kolicina</t>
  </si>
  <si>
    <t>153713</t>
  </si>
  <si>
    <t>156633</t>
  </si>
  <si>
    <t>NALOG ZA SLUZBENI PUT A5 obim 100l NCR</t>
  </si>
  <si>
    <t>204048</t>
  </si>
  <si>
    <t>PAPIR BLANCO 1+1  / OBR. 3 - NALOG ZA PRENOS /</t>
  </si>
  <si>
    <t>241523</t>
  </si>
  <si>
    <t>FOTO PAPIR GLOSSY A4 format 210 GR</t>
  </si>
  <si>
    <t>242362</t>
  </si>
  <si>
    <t>MUFLON A4 SAMOLEPLJIVI PAPIR</t>
  </si>
  <si>
    <t>KNJIGA DNEVNIH IZVEŠTAJA OBRAZAC EDI</t>
  </si>
  <si>
    <t>574225</t>
  </si>
  <si>
    <t>KOVERAT AMERIKAN BEZ PROZORA</t>
  </si>
  <si>
    <t>582487</t>
  </si>
  <si>
    <t xml:space="preserve">CD-R 700MB  52X 80min EXTRA PROTECTION </t>
  </si>
  <si>
    <t>706568</t>
  </si>
  <si>
    <t>TRAKA ZA DIGITRON DVOBOJNA RIBON</t>
  </si>
  <si>
    <t>721235</t>
  </si>
  <si>
    <t>REGISTRATOR A-4</t>
  </si>
  <si>
    <t>864377</t>
  </si>
  <si>
    <t>REGISTRATOR A-5</t>
  </si>
  <si>
    <t>RAČUN FISKALNI A6</t>
  </si>
  <si>
    <t>01056</t>
  </si>
  <si>
    <t>NALEPNICA PAPIRNA ZA CENE 20X12mm Fi 50mm</t>
  </si>
  <si>
    <t>01059</t>
  </si>
  <si>
    <t>SVESKA VELIKA A4 a100 lista</t>
  </si>
  <si>
    <t>01060</t>
  </si>
  <si>
    <t>SVESKA MALA A5 a100 lista</t>
  </si>
  <si>
    <t>01061</t>
  </si>
  <si>
    <t>ADING ROLNA 57</t>
  </si>
  <si>
    <t>01063</t>
  </si>
  <si>
    <t>01064</t>
  </si>
  <si>
    <t>099379</t>
  </si>
  <si>
    <t>TERMO ROLNE ZA KASU 20X48mm</t>
  </si>
  <si>
    <t>100096</t>
  </si>
  <si>
    <t>INTERNA DOSTAVNA KNJIGA</t>
  </si>
  <si>
    <t>100101</t>
  </si>
  <si>
    <t>NALOG ZA PRENOS / OBR. BR. 3 /</t>
  </si>
  <si>
    <t>100102</t>
  </si>
  <si>
    <t>FASCIKLA KARTONSKA A4</t>
  </si>
  <si>
    <t>100103</t>
  </si>
  <si>
    <t>FASCIKLA PVC SA MEHANIZMOM A4</t>
  </si>
  <si>
    <t>100104</t>
  </si>
  <si>
    <t>KOREKTOR 20ml</t>
  </si>
  <si>
    <t>100105</t>
  </si>
  <si>
    <t>100107</t>
  </si>
  <si>
    <t>100108</t>
  </si>
  <si>
    <t>SVESKA A5 /TVRDI POVEZ/ a100 lista</t>
  </si>
  <si>
    <t>10011</t>
  </si>
  <si>
    <t>SPAJALICA 25mm A100 KOM</t>
  </si>
  <si>
    <t>10012</t>
  </si>
  <si>
    <t>PAPIR ZA ŠTAMPAČ / A4 / RIS 500 lista 80gr</t>
  </si>
  <si>
    <t>10015</t>
  </si>
  <si>
    <t>10026</t>
  </si>
  <si>
    <t>10030</t>
  </si>
  <si>
    <t>10031</t>
  </si>
  <si>
    <t>10032</t>
  </si>
  <si>
    <t>10094</t>
  </si>
  <si>
    <t xml:space="preserve">TONER ZA EPSON M 1200 </t>
  </si>
  <si>
    <t>10095</t>
  </si>
  <si>
    <t xml:space="preserve">KARTON  O OZRAČIVANJU / RTG / </t>
  </si>
  <si>
    <t>10099</t>
  </si>
  <si>
    <t>NALOG ZA UPLATU / OBR. BR. 1 /</t>
  </si>
  <si>
    <t>147686</t>
  </si>
  <si>
    <t>KETRIDŽ ZA CANON 8-C</t>
  </si>
  <si>
    <t>185098</t>
  </si>
  <si>
    <t>KETRIDŽ ZA CANON 8-M</t>
  </si>
  <si>
    <t>209800</t>
  </si>
  <si>
    <t>250874</t>
  </si>
  <si>
    <t>DELOVODNIK /SKRAĆENI/ A4, OBIM 80L 8 TVRD POVEZ)</t>
  </si>
  <si>
    <t>326508</t>
  </si>
  <si>
    <t>KETRIDŽ ZA CANON 8-BK</t>
  </si>
  <si>
    <t>352262</t>
  </si>
  <si>
    <t>40008</t>
  </si>
  <si>
    <t>403434</t>
  </si>
  <si>
    <t>435477</t>
  </si>
  <si>
    <t>KETRIDŽ ZA  CANON  5-BK</t>
  </si>
  <si>
    <t>474652</t>
  </si>
  <si>
    <t>482470</t>
  </si>
  <si>
    <t>NALOG ZA PRENOS / OBR. BR. 4 /</t>
  </si>
  <si>
    <t>519655</t>
  </si>
  <si>
    <t>TONER ZA 1005 HP CB435A</t>
  </si>
  <si>
    <t>543282</t>
  </si>
  <si>
    <t>KETRIDŽ ZA CANON 8-Y</t>
  </si>
  <si>
    <t>566560</t>
  </si>
  <si>
    <t>601274</t>
  </si>
  <si>
    <t>611563</t>
  </si>
  <si>
    <t xml:space="preserve">TONER ZA KOPIR CANON C-EXV-14 </t>
  </si>
  <si>
    <t>TERMO ROLNE ZA KASU 57X70mm</t>
  </si>
  <si>
    <t>696942</t>
  </si>
  <si>
    <t>705985</t>
  </si>
  <si>
    <t>SVESKA A4 /TVRDI POVEZ/ a100Lista</t>
  </si>
  <si>
    <t>785729</t>
  </si>
  <si>
    <t>TONER ZA 1010 HP Q2612A</t>
  </si>
  <si>
    <t>KARTON ZA KORIČENJE A4</t>
  </si>
  <si>
    <t>816805</t>
  </si>
  <si>
    <t>PAPIR ZA ŠTAMPAČ / A5 / 80gr 500 lista RIS</t>
  </si>
  <si>
    <t>90547</t>
  </si>
  <si>
    <t>91718</t>
  </si>
  <si>
    <t>KNJIGA PRIMLJENIH RACUNA A4</t>
  </si>
  <si>
    <t>KNJIGA EVID. PROMETA I USLUGA A4</t>
  </si>
  <si>
    <t>95519</t>
  </si>
  <si>
    <t>95663</t>
  </si>
  <si>
    <t>TERMO ROLNE ZA KASU 35X48mm</t>
  </si>
  <si>
    <t>98887</t>
  </si>
  <si>
    <t>PAPIR ZA KOPIRANJE / A3 / RIS 500 lista</t>
  </si>
  <si>
    <t>139554</t>
  </si>
  <si>
    <t>140339</t>
  </si>
  <si>
    <t>NALOG ZA PREVIJANJE A6 FORMAT</t>
  </si>
  <si>
    <t>274017</t>
  </si>
  <si>
    <t>TREBOVANJE ZA APOTEKU A4</t>
  </si>
  <si>
    <t>PROTOKOL ZDRAVSTVENOG VASPITANJA Obrazac Br 2-05-Sr</t>
  </si>
  <si>
    <t>01036</t>
  </si>
  <si>
    <t>KARTON ZA PRACENJE  TOKA LEČENJA - /STOMAT./ A6</t>
  </si>
  <si>
    <t>KOVERAT ZA CD</t>
  </si>
  <si>
    <t>PROTOKOL BOLESNIKA obrazac 2-01-sr</t>
  </si>
  <si>
    <t>01043</t>
  </si>
  <si>
    <t xml:space="preserve">DNEVNIK RADA ZUBNE SLUŽBE TVRDI POVEZ </t>
  </si>
  <si>
    <t>01046</t>
  </si>
  <si>
    <t>PUTNI NALOG ZA PUTNICKO MOTORNO VOZILO OBRAZAC BZD A4 FORMAT</t>
  </si>
  <si>
    <t>01047</t>
  </si>
  <si>
    <t>IZVEŠTAJ MIKROBIOLOSKE  LABORATORIJE A5</t>
  </si>
  <si>
    <t>01049</t>
  </si>
  <si>
    <t>OPRAVDANJA A6</t>
  </si>
  <si>
    <t>01052</t>
  </si>
  <si>
    <t xml:space="preserve">NALOG ZUBNOM TEHNIČARU A5 </t>
  </si>
  <si>
    <t>TREBOVANJE ZA MAGACIN A5</t>
  </si>
  <si>
    <t>10016</t>
  </si>
  <si>
    <t>KARTON STOMATOLOŠKI /DEČJI/ obrazac 1-06-Sr</t>
  </si>
  <si>
    <t>10017</t>
  </si>
  <si>
    <t>KARTON STOMATOLOŠKI  /ZA ODRASLE/ A5 FORMAT TRODELNI OBRAZAC 1-07-Sr</t>
  </si>
  <si>
    <t>10021</t>
  </si>
  <si>
    <t>KARTON SISTEMATSKI /PREDŠKOLSKE DECE/ A4</t>
  </si>
  <si>
    <t>10022</t>
  </si>
  <si>
    <t>LICNI KARTON O IZVRSENOJ IMUNIZACIJI A6</t>
  </si>
  <si>
    <t>10023</t>
  </si>
  <si>
    <t>KARTON SISTEMATSKI /ŠKOLSKE DECE/ A4</t>
  </si>
  <si>
    <t>ULOŽAK ZA STOM. KARTON /BR.1/ A5</t>
  </si>
  <si>
    <t>10033</t>
  </si>
  <si>
    <t xml:space="preserve">ZDRAVSTVENI KARTON - MEDICINE RADA A4 OBRAZAC 1-01-Sr </t>
  </si>
  <si>
    <t xml:space="preserve">ZDRAVSTVENI KARTON - OPŠTE PRAKSE A4 OBRAZAC 1-01-Sr </t>
  </si>
  <si>
    <t xml:space="preserve">ZDRAVSTVENI KARTON - GINEKOLOSKI A4 OBRAZAC 1-01-Sr </t>
  </si>
  <si>
    <t>ZDRAVSTVENI KARTON PORODICE OBRAZAC 1-05-Sr</t>
  </si>
  <si>
    <t>ZDRAVSTVENI KARTON - DEČJI A4 obrazac 1-02-Sr / 1-03-Sr</t>
  </si>
  <si>
    <t>153896</t>
  </si>
  <si>
    <t>40017</t>
  </si>
  <si>
    <t>NALOG ZA KORIŠĆENJE SANITTSKOG VOZILA</t>
  </si>
  <si>
    <t xml:space="preserve">PROTOKOL EVIDENCIJE ZARAZNIH BOLESTI OBRAZAC 3-12-Sr, </t>
  </si>
  <si>
    <t>90128</t>
  </si>
  <si>
    <t>NALOG ZA SNIMANJE ZUBA A6</t>
  </si>
  <si>
    <t>99764</t>
  </si>
  <si>
    <t>KARTON ZA ORTOPEDIJU VILICE A4</t>
  </si>
  <si>
    <t>339505</t>
  </si>
  <si>
    <t>552480</t>
  </si>
  <si>
    <t>600256</t>
  </si>
  <si>
    <t>741569</t>
  </si>
  <si>
    <t>91001</t>
  </si>
  <si>
    <t>Partija</t>
  </si>
  <si>
    <t>JedMere</t>
  </si>
  <si>
    <t>kom</t>
  </si>
  <si>
    <t>Blok</t>
  </si>
  <si>
    <t>Pak</t>
  </si>
  <si>
    <t>blok</t>
  </si>
  <si>
    <t>rolna</t>
  </si>
  <si>
    <t>RIS</t>
  </si>
  <si>
    <t>Proizvođač</t>
  </si>
  <si>
    <t>Ukupan iznos ponude bez PDV-a</t>
  </si>
  <si>
    <t>Ukupan iznos ponude sa PDV-om</t>
  </si>
  <si>
    <t>Rok isporuke</t>
  </si>
  <si>
    <t>Dom zdravlja "dr Milorad - Mika Pavlović"</t>
  </si>
  <si>
    <t>Srpskocrkvena 5</t>
  </si>
  <si>
    <t>22320 Inđija</t>
  </si>
  <si>
    <t>Naziv ponuđača:</t>
  </si>
  <si>
    <t>MB:</t>
  </si>
  <si>
    <t>PIB:</t>
  </si>
  <si>
    <t>Датум:</t>
  </si>
  <si>
    <t>Понуђач</t>
  </si>
  <si>
    <t>FASCIKLA SA RUPAMA 30 MY a 100 kom- PVC folija</t>
  </si>
  <si>
    <t>FOLIJA ZA PLASTIFICIRANJE A4 a 100 kom</t>
  </si>
  <si>
    <t>NALOG ZA EKG / NALOG A6 / a 100 lista</t>
  </si>
  <si>
    <t>OLOVKA GRAFITNA HB</t>
  </si>
  <si>
    <t>ТОNER ZA HP 1536 dnf MFP 278A</t>
  </si>
  <si>
    <t>EVIDENCIJA O OBOLJENJIMA A3 DVOSTRANI a 100 lista</t>
  </si>
  <si>
    <t>RECEPTI / VOJNI. OSIG. / pak 100 lista</t>
  </si>
  <si>
    <t>SVESKA A4 ABC a300 lista</t>
  </si>
  <si>
    <t>TONER ZA 1600 HP (LH6000A-B)</t>
  </si>
  <si>
    <t>TONER ZA 1600 HP (LH6001A-C)</t>
  </si>
  <si>
    <t>TONER ZA 1600 HP (LH6002A-Y)</t>
  </si>
  <si>
    <t>TONER ZA 1600 HP (LH6003A-M)</t>
  </si>
  <si>
    <t>RAČUN O NAPLAĆENOJ PARTICIPACIJI A6 KOPIRAJUĆI PAPIR NCR</t>
  </si>
  <si>
    <t>Rok važenja ponude</t>
  </si>
  <si>
    <t>BATERIJA GP /ZA GLUKO APARAT/ CR 2032</t>
  </si>
  <si>
    <t>KOM</t>
  </si>
  <si>
    <t>BOJA ZA PEČATE PLAVA</t>
  </si>
  <si>
    <t>DELOVODNIK 200LISTOVA</t>
  </si>
  <si>
    <t>DVD RW REZAČ</t>
  </si>
  <si>
    <t>BOLESNIČKI LIST ZA ATD</t>
  </si>
  <si>
    <t>PAK</t>
  </si>
  <si>
    <t>FOLIJA ZA KORIČENJE A4 a100 KOM</t>
  </si>
  <si>
    <t>KNJIGA DOSTAVNA ZA MESTO</t>
  </si>
  <si>
    <t>KOVERTE PLAVE 17x12.5cm B6</t>
  </si>
  <si>
    <t>KOVERTE ROZE 25x17.5cm B5</t>
  </si>
  <si>
    <t>KOVERTE ŽUTE 37x25cm AD</t>
  </si>
  <si>
    <t>MARKER CENTROPEN SIGNIR</t>
  </si>
  <si>
    <t>REVERS</t>
  </si>
  <si>
    <t>ROLNA</t>
  </si>
  <si>
    <t>SELOTEJP ŠIROKI 48X50mm PROVIDAN</t>
  </si>
  <si>
    <t>SELOTEJP UŽI 15mm PROVIDAN</t>
  </si>
  <si>
    <r>
      <t xml:space="preserve">SPIRALA ZA KORIČENJE A4 ZA </t>
    </r>
    <r>
      <rPr>
        <sz val="11"/>
        <color indexed="8"/>
        <rFont val="Calibri"/>
        <family val="2"/>
      </rPr>
      <t>Ø</t>
    </r>
    <r>
      <rPr>
        <sz val="11"/>
        <color indexed="8"/>
        <rFont val="Calibri"/>
        <family val="2"/>
      </rPr>
      <t xml:space="preserve"> 15 a 100</t>
    </r>
  </si>
  <si>
    <t>KARTON ZA VAKCINISANJE ŠKOLSKE DECE A4</t>
  </si>
  <si>
    <t>ULOŽAK ZA SISTEMATSKI KARTON A4 MEDICINA RADA</t>
  </si>
  <si>
    <t>KNJIGA EVIDENCIJE O UŽIVAOCIMA OPOJNIH DROGA</t>
  </si>
  <si>
    <t>NALOG ZA INJEKCIJE Obrazac OZ 5 a 100 lista (A6)</t>
  </si>
  <si>
    <t>PRIPREMA ZA EHO ABDOMENA A6  A100L</t>
  </si>
  <si>
    <t>ULOŽAK ZA STOMATOLOŠKI KARTON SISTEMATSKI A4</t>
  </si>
  <si>
    <t>BATERIJA ZA OTOSKOP /DEBLJE/ R14 Alkalna</t>
  </si>
  <si>
    <t>BATERIJA ZA OTOSKOP / SREDNJA / AA R6 Alkalna</t>
  </si>
  <si>
    <t>BATERIJA ZA OTOSKOP / TANJA /AAA R03 Alkalna</t>
  </si>
  <si>
    <t>BATERIJA R20 ZA BATERIJSKU LAMPU Alkalna</t>
  </si>
  <si>
    <t>POTVRDA ZA BOLOVANJE Obrazac ZOR-X</t>
  </si>
  <si>
    <t>1</t>
  </si>
  <si>
    <t>ROLNA ZA BAR KOD ŠTAMPAČ 33x45mm Thermo Top Nalepnica A1500</t>
  </si>
  <si>
    <t>RECEPT BELI ZZV-10  a100kom</t>
  </si>
  <si>
    <t>Ketridži za Canon Pixma iP7250 komplet boja 551M (XL), 551BK(XL), 551Y(XL),551C(XL), 551B(XL)</t>
  </si>
  <si>
    <t>set</t>
  </si>
  <si>
    <t>Структура цене са упутством како да се попуни:</t>
  </si>
  <si>
    <t>У колону 5 уписати назив произвођача понуђеног добра</t>
  </si>
  <si>
    <t>у колони 6 уписати јединичну цену без пдв-а за свако понуђено добро</t>
  </si>
  <si>
    <t>jedinična cena bez PDV-a</t>
  </si>
  <si>
    <t>MARKER CENTROPEN ZA CD ili odgovarajuci</t>
  </si>
  <si>
    <t>999935</t>
  </si>
  <si>
    <t>TRAKA ZA KONTROLU SUVE STERILIZACIJE (Dry heat indicator Labels 1000/1 - hemijski indikator koji menja boju od zelene do tamno braon ili crne nakon 10 min izloženosti suvoj toploti od 160 stepeni C. Pojedinačne nalepnice moraju imati LOT. Na originalnom pakovanju mora postojati upisan LOT, kao i rok trajanja nalepnice)</t>
  </si>
  <si>
    <t>93114</t>
  </si>
  <si>
    <t>TRAKA ZA KONTROLU MOKRE STERILIZACIJE- ZA AUTOKLAV</t>
  </si>
  <si>
    <t>977849</t>
  </si>
  <si>
    <t>Rolna za sterilizaciju ravna 100mm X 200 met.</t>
  </si>
  <si>
    <t>468459</t>
  </si>
  <si>
    <t>Rolne za sterilizaciju sa faltom  100mm X 50mm X 100 met.</t>
  </si>
  <si>
    <t>586361</t>
  </si>
  <si>
    <t>Rolne za sterilizaciju sa faltom  150mm X 50mm X 100 met.</t>
  </si>
  <si>
    <t>90102</t>
  </si>
  <si>
    <t>Rolne za sterilizaciju sa faltom  200mm X 55mm X 100 met.</t>
  </si>
  <si>
    <t>93115</t>
  </si>
  <si>
    <t>EKG PAPIR / 55X45MM /</t>
  </si>
  <si>
    <t>93116</t>
  </si>
  <si>
    <t>EKG PAPIR / 80X45MM /</t>
  </si>
  <si>
    <t>93117</t>
  </si>
  <si>
    <t>EKG PAPIR 210MM. /H.P./</t>
  </si>
  <si>
    <t>93118</t>
  </si>
  <si>
    <t>LABORATORIJSKI PAPIR SP-18 110 mm x 40 mm</t>
  </si>
  <si>
    <t>370243</t>
  </si>
  <si>
    <t>PAPIR ZA CARDIETTE DOT CARD ROLNE 60mm</t>
  </si>
  <si>
    <t>104451</t>
  </si>
  <si>
    <t>TERMO PAPIR 57X40 /LAB./</t>
  </si>
  <si>
    <t>ULTRAZVUK TRAKA SILVER 110mmx20mm</t>
  </si>
  <si>
    <t>CTG papir za HP M1911A -150x100x150</t>
  </si>
  <si>
    <t>Vrednost bez PDV-a</t>
  </si>
  <si>
    <t>Vrednost sa PDV-om</t>
  </si>
  <si>
    <t>UKUPNO</t>
  </si>
  <si>
    <t>Rok plaćanja</t>
  </si>
  <si>
    <t>Potpris Ponuđača</t>
  </si>
  <si>
    <t>Datum:</t>
  </si>
  <si>
    <t>М.P.</t>
  </si>
  <si>
    <t>TONER ZA  FAX PANASONIC  FA83E / OR-P83E</t>
  </si>
  <si>
    <t>TONER ZA HP  M127F / 283A</t>
  </si>
  <si>
    <t>BATERIJA PUNJIVA AAA 600- 800 mAh</t>
  </si>
  <si>
    <t>BUŠILICA ZA PAPIR - srednja</t>
  </si>
  <si>
    <t>FLOMASTERI : crni, crveni,plavi</t>
  </si>
  <si>
    <t>INDIGO A4 format a 100 kom.- mašinski</t>
  </si>
  <si>
    <t>JASTUČE ZA PEČATE  150X100mm</t>
  </si>
  <si>
    <t>OBRAZAC M a4 knjiga 100lista NCR</t>
  </si>
  <si>
    <t>MARKER centropen 2.5mm - okrugli vrh</t>
  </si>
  <si>
    <t>REGISTAR SVESKA A4   ABC</t>
  </si>
  <si>
    <t>REGISTAR SVESKA A5   ABC</t>
  </si>
  <si>
    <t>Heft mašina 170/80/22 mm , hromirana 24/6 ili  ručno hefta 30 do 40 listova</t>
  </si>
  <si>
    <t>SVESKA A 4 100 lista /TVRD POVEZ/</t>
  </si>
  <si>
    <t>Jedinična cena sa PDV-om</t>
  </si>
  <si>
    <t xml:space="preserve">KLAMERICA  24/6 A1000 kom  bakarna kapacitet hevtanja 30 listova </t>
  </si>
  <si>
    <t>Број: 01.3-8-6/2017</t>
  </si>
  <si>
    <t>Датум: 05.05.2017</t>
  </si>
  <si>
    <t>PRILOG 1 : Ponuda za javnu nabavku JNMV  br: 8/2017</t>
  </si>
  <si>
    <t>90 dana</t>
  </si>
  <si>
    <t>RIBON TRAKA ZA  EPSON LX,LQ,300-800</t>
  </si>
  <si>
    <t>8*</t>
  </si>
  <si>
    <r>
      <rPr>
        <b/>
        <sz val="12"/>
        <color indexed="8"/>
        <rFont val="Times New Roman"/>
        <family val="1"/>
      </rPr>
      <t xml:space="preserve">Напомена за партију  8*: </t>
    </r>
    <r>
      <rPr>
        <sz val="12"/>
        <color indexed="8"/>
        <rFont val="Times New Roman"/>
        <family val="1"/>
      </rPr>
      <t>Доставити  5 ком појединачних узорака налепница за траке за контолу суве стерилизације.</t>
    </r>
  </si>
  <si>
    <r>
      <rPr>
        <b/>
        <u val="single"/>
        <sz val="12"/>
        <color indexed="8"/>
        <rFont val="Times New Roman"/>
        <family val="1"/>
      </rPr>
      <t>НАПОМЕНА за партију 1:</t>
    </r>
    <r>
      <rPr>
        <sz val="11"/>
        <color indexed="8"/>
        <rFont val="Times New Roman"/>
        <family val="1"/>
      </rPr>
      <t xml:space="preserve"> 
 1. Понуђена добра морају у потпуности да одговарају техничким карактеристикама. 
2. Потребно је да тонери испуњавају услове: 
- стандарде 9001, 14001, STMC 
- ауторизацију увозника од стране произвођача. 
- тонер касете потпуно нове и да својим капацитетом, паковањем 
и карактеристикама морају бити индентичне ОЕМ производу.   
Понуђачи су дужни да доставе сертификате и потврду о ауторизацији увозника од 
стране произвођача. 
</t>
    </r>
  </si>
  <si>
    <t>у колони 7 уписати јединичну цену са пдв-ом за свако понуђено добро;</t>
  </si>
  <si>
    <t>у колони 8 се аутоматски израчунава укупан износ без пдв-а који се добија множењем  количина у колони 4 са јед.ценом без пдв-а у колони 6;</t>
  </si>
  <si>
    <t>у колони 9 се аутоматски израчунава укупан износ са пдв-ом који се добија множењем  количина у колони 4 са јед.ценом СА пдв-ОМ у колони 7;</t>
  </si>
  <si>
    <t xml:space="preserve">Napomena: Obavezno uneti podatak Naziv ponuđača, PIB i MB u okviru ovog sheet-a, polja ukupan iznos bez PDV-a i Ukupan iznos sa PDV-om,  se automatski preračunavaju na osnovu  vaših unetih podataka u sheet-u tech.spec i nije ih moguće direktno menjati. </t>
  </si>
</sst>
</file>

<file path=xl/styles.xml><?xml version="1.0" encoding="utf-8"?>
<styleSheet xmlns="http://schemas.openxmlformats.org/spreadsheetml/2006/main">
  <numFmts count="2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quot;Din.&quot;"/>
    <numFmt numFmtId="173" formatCode="#,##0.00&quot; &quot;&quot;Din.&quot;"/>
    <numFmt numFmtId="174" formatCode="[$-81A]dddd\,\ d\.\ mmmm\ yyyy"/>
    <numFmt numFmtId="175" formatCode="&quot;Yes&quot;;&quot;Yes&quot;;&quot;No&quot;"/>
    <numFmt numFmtId="176" formatCode="&quot;True&quot;;&quot;True&quot;;&quot;False&quot;"/>
    <numFmt numFmtId="177" formatCode="&quot;On&quot;;&quot;On&quot;;&quot;Off&quot;"/>
    <numFmt numFmtId="178" formatCode="[$€-2]\ #,##0.00_);[Red]\([$€-2]\ #,##0.00\)"/>
  </numFmts>
  <fonts count="68">
    <font>
      <sz val="11"/>
      <color theme="1"/>
      <name val="Calibri"/>
      <family val="2"/>
    </font>
    <font>
      <sz val="11"/>
      <color indexed="8"/>
      <name val="Calibri"/>
      <family val="2"/>
    </font>
    <font>
      <sz val="10"/>
      <name val="MS Sans Serif"/>
      <family val="2"/>
    </font>
    <font>
      <sz val="12"/>
      <name val="Times New Roman"/>
      <family val="1"/>
    </font>
    <font>
      <b/>
      <sz val="14"/>
      <name val="Times New Roman"/>
      <family val="1"/>
    </font>
    <font>
      <b/>
      <sz val="12"/>
      <name val="Times New Roman"/>
      <family val="1"/>
    </font>
    <font>
      <sz val="10"/>
      <name val="Times New Roman"/>
      <family val="1"/>
    </font>
    <font>
      <b/>
      <sz val="12"/>
      <name val="MS Sans Serif"/>
      <family val="2"/>
    </font>
    <font>
      <sz val="12"/>
      <color indexed="8"/>
      <name val="Times New Roman"/>
      <family val="1"/>
    </font>
    <font>
      <b/>
      <sz val="12"/>
      <color indexed="8"/>
      <name val="Times New Roman"/>
      <family val="1"/>
    </font>
    <font>
      <b/>
      <sz val="10"/>
      <name val="MS Sans Serif"/>
      <family val="2"/>
    </font>
    <font>
      <sz val="11"/>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sz val="11"/>
      <color indexed="8"/>
      <name val="Arial"/>
      <family val="2"/>
    </font>
    <font>
      <b/>
      <sz val="12"/>
      <color indexed="9"/>
      <name val="Calibri"/>
      <family val="2"/>
    </font>
    <font>
      <sz val="12"/>
      <color indexed="8"/>
      <name val="Calibri"/>
      <family val="2"/>
    </font>
    <font>
      <sz val="12"/>
      <color indexed="8"/>
      <name val="Arial Narrow"/>
      <family val="2"/>
    </font>
    <font>
      <b/>
      <sz val="12"/>
      <name val="Calibri"/>
      <family val="2"/>
    </font>
    <font>
      <sz val="11"/>
      <name val="Calibri"/>
      <family val="2"/>
    </font>
    <font>
      <b/>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1"/>
      <color theme="1"/>
      <name val="Arial"/>
      <family val="2"/>
    </font>
    <font>
      <b/>
      <sz val="12"/>
      <color theme="0"/>
      <name val="Calibri"/>
      <family val="2"/>
    </font>
    <font>
      <sz val="12"/>
      <color theme="1"/>
      <name val="Calibri"/>
      <family val="2"/>
    </font>
    <font>
      <sz val="12"/>
      <color theme="1"/>
      <name val="Arial Narrow"/>
      <family val="2"/>
    </font>
    <font>
      <b/>
      <sz val="12"/>
      <color theme="1"/>
      <name val="Calibri"/>
      <family val="2"/>
    </font>
    <font>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8">
    <xf numFmtId="0" fontId="0" fillId="0" borderId="0" xfId="0" applyFont="1" applyAlignment="1">
      <alignment/>
    </xf>
    <xf numFmtId="0" fontId="44" fillId="33" borderId="10" xfId="0" applyFont="1" applyFill="1" applyBorder="1" applyAlignment="1">
      <alignment horizontal="center" vertical="center" wrapText="1"/>
    </xf>
    <xf numFmtId="49" fontId="0" fillId="0" borderId="10" xfId="59" applyNumberFormat="1" applyFill="1" applyBorder="1">
      <alignment/>
      <protection/>
    </xf>
    <xf numFmtId="0" fontId="3" fillId="0" borderId="0" xfId="58" applyFont="1">
      <alignment/>
      <protection/>
    </xf>
    <xf numFmtId="0" fontId="2" fillId="0" borderId="0" xfId="58">
      <alignment/>
      <protection/>
    </xf>
    <xf numFmtId="0" fontId="60" fillId="0" borderId="0" xfId="54" applyFont="1" applyAlignment="1" applyProtection="1">
      <alignment/>
      <protection/>
    </xf>
    <xf numFmtId="0" fontId="2" fillId="0" borderId="0" xfId="58" applyFill="1">
      <alignment/>
      <protection/>
    </xf>
    <xf numFmtId="0" fontId="3" fillId="0" borderId="0" xfId="58" applyFont="1" applyProtection="1">
      <alignment/>
      <protection locked="0"/>
    </xf>
    <xf numFmtId="14" fontId="6" fillId="0" borderId="11" xfId="58" applyNumberFormat="1" applyFont="1" applyBorder="1" applyProtection="1">
      <alignment/>
      <protection locked="0"/>
    </xf>
    <xf numFmtId="2" fontId="3" fillId="0" borderId="0" xfId="58" applyNumberFormat="1" applyFont="1" applyAlignment="1" applyProtection="1">
      <alignment horizontal="right"/>
      <protection locked="0"/>
    </xf>
    <xf numFmtId="0" fontId="6" fillId="0" borderId="0" xfId="58" applyFont="1" applyProtection="1">
      <alignment/>
      <protection locked="0"/>
    </xf>
    <xf numFmtId="0" fontId="44" fillId="33" borderId="10" xfId="0" applyFont="1" applyFill="1" applyBorder="1" applyAlignment="1">
      <alignment horizontal="center" vertical="center" textRotation="90" wrapText="1"/>
    </xf>
    <xf numFmtId="14" fontId="6" fillId="0" borderId="0" xfId="58" applyNumberFormat="1" applyFont="1" applyBorder="1" applyProtection="1">
      <alignment/>
      <protection locked="0"/>
    </xf>
    <xf numFmtId="0" fontId="3" fillId="0" borderId="11" xfId="58" applyFont="1" applyBorder="1" applyProtection="1">
      <alignment/>
      <protection locked="0"/>
    </xf>
    <xf numFmtId="4" fontId="0" fillId="0" borderId="10" xfId="0" applyNumberFormat="1" applyFill="1" applyBorder="1" applyAlignment="1" applyProtection="1">
      <alignment/>
      <protection locked="0"/>
    </xf>
    <xf numFmtId="4" fontId="0" fillId="0" borderId="10" xfId="0" applyNumberFormat="1" applyFill="1" applyBorder="1" applyAlignment="1">
      <alignment/>
    </xf>
    <xf numFmtId="0" fontId="0" fillId="0" borderId="0" xfId="0" applyFill="1" applyAlignment="1">
      <alignment/>
    </xf>
    <xf numFmtId="0" fontId="3" fillId="0" borderId="0" xfId="58" applyFont="1" applyBorder="1" applyProtection="1">
      <alignment/>
      <protection locked="0"/>
    </xf>
    <xf numFmtId="9" fontId="3" fillId="0" borderId="11" xfId="63" applyFont="1" applyBorder="1" applyAlignment="1" applyProtection="1">
      <alignment vertical="center"/>
      <protection locked="0"/>
    </xf>
    <xf numFmtId="0" fontId="61" fillId="0" borderId="0" xfId="0" applyFont="1" applyAlignment="1">
      <alignment/>
    </xf>
    <xf numFmtId="49" fontId="0" fillId="0" borderId="0" xfId="59" applyNumberFormat="1" applyFill="1" applyBorder="1">
      <alignment/>
      <protection/>
    </xf>
    <xf numFmtId="49" fontId="0" fillId="4" borderId="10" xfId="59" applyNumberFormat="1" applyFill="1" applyBorder="1">
      <alignment/>
      <protection/>
    </xf>
    <xf numFmtId="4" fontId="0" fillId="4" borderId="10" xfId="0" applyNumberFormat="1" applyFill="1" applyBorder="1" applyAlignment="1">
      <alignment/>
    </xf>
    <xf numFmtId="0" fontId="0" fillId="0" borderId="0" xfId="0" applyFill="1" applyBorder="1" applyAlignment="1">
      <alignment horizontal="center" vertical="center"/>
    </xf>
    <xf numFmtId="4" fontId="0" fillId="0" borderId="0" xfId="0" applyNumberFormat="1" applyFill="1" applyBorder="1" applyAlignment="1">
      <alignment/>
    </xf>
    <xf numFmtId="0" fontId="0" fillId="4" borderId="10" xfId="0" applyFill="1" applyBorder="1" applyAlignment="1" applyProtection="1">
      <alignment horizontal="center" vertical="center"/>
      <protection/>
    </xf>
    <xf numFmtId="0" fontId="0" fillId="4" borderId="10" xfId="0" applyFill="1" applyBorder="1" applyAlignment="1" applyProtection="1">
      <alignment/>
      <protection/>
    </xf>
    <xf numFmtId="3" fontId="0" fillId="4" borderId="10" xfId="0" applyNumberFormat="1" applyFill="1" applyBorder="1" applyAlignment="1" applyProtection="1">
      <alignment horizontal="center" vertical="center"/>
      <protection/>
    </xf>
    <xf numFmtId="0" fontId="0" fillId="0" borderId="10" xfId="0" applyFill="1" applyBorder="1" applyAlignment="1" applyProtection="1">
      <alignment/>
      <protection/>
    </xf>
    <xf numFmtId="3"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5" fillId="0" borderId="10" xfId="58" applyFont="1" applyFill="1" applyBorder="1" applyProtection="1">
      <alignment/>
      <protection locked="0"/>
    </xf>
    <xf numFmtId="1" fontId="5" fillId="0" borderId="10" xfId="58" applyNumberFormat="1" applyFont="1" applyFill="1" applyBorder="1" applyProtection="1">
      <alignment/>
      <protection locked="0"/>
    </xf>
    <xf numFmtId="49" fontId="5" fillId="0" borderId="10" xfId="58" applyNumberFormat="1" applyFont="1" applyFill="1" applyBorder="1" applyProtection="1">
      <alignment/>
      <protection locked="0"/>
    </xf>
    <xf numFmtId="0" fontId="2" fillId="0" borderId="10" xfId="58" applyFont="1" applyFill="1" applyBorder="1" applyAlignment="1">
      <alignment/>
      <protection/>
    </xf>
    <xf numFmtId="0" fontId="2" fillId="0" borderId="10" xfId="58" applyFill="1" applyBorder="1" applyAlignment="1">
      <alignment horizontal="center" vertical="center" wrapText="1"/>
      <protection/>
    </xf>
    <xf numFmtId="0" fontId="2" fillId="0" borderId="0" xfId="58" applyFill="1" applyBorder="1">
      <alignment/>
      <protection/>
    </xf>
    <xf numFmtId="4" fontId="2" fillId="0" borderId="10" xfId="58" applyNumberFormat="1" applyFill="1" applyBorder="1">
      <alignment/>
      <protection/>
    </xf>
    <xf numFmtId="0" fontId="2" fillId="0" borderId="0" xfId="58" applyFont="1" applyFill="1" applyAlignment="1">
      <alignment horizontal="right"/>
      <protection/>
    </xf>
    <xf numFmtId="0" fontId="2" fillId="0" borderId="11" xfId="58" applyFill="1" applyBorder="1" applyProtection="1">
      <alignment/>
      <protection locked="0"/>
    </xf>
    <xf numFmtId="0" fontId="2" fillId="0" borderId="0" xfId="58" applyFill="1" applyProtection="1">
      <alignment/>
      <protection locked="0"/>
    </xf>
    <xf numFmtId="0" fontId="2" fillId="0" borderId="0" xfId="58" applyProtection="1">
      <alignment/>
      <protection locked="0"/>
    </xf>
    <xf numFmtId="9" fontId="3" fillId="0" borderId="0" xfId="63" applyFont="1" applyAlignment="1" applyProtection="1">
      <alignment vertical="center"/>
      <protection locked="0"/>
    </xf>
    <xf numFmtId="4" fontId="58" fillId="0" borderId="10" xfId="0" applyNumberFormat="1" applyFont="1" applyFill="1" applyBorder="1" applyAlignment="1" applyProtection="1">
      <alignment/>
      <protection locked="0"/>
    </xf>
    <xf numFmtId="4" fontId="58" fillId="0" borderId="10" xfId="0" applyNumberFormat="1" applyFont="1" applyFill="1" applyBorder="1" applyAlignment="1" applyProtection="1">
      <alignment vertical="center"/>
      <protection/>
    </xf>
    <xf numFmtId="4" fontId="62" fillId="33" borderId="10" xfId="0" applyNumberFormat="1" applyFont="1" applyFill="1" applyBorder="1" applyAlignment="1">
      <alignment horizontal="center" vertical="center" wrapText="1"/>
    </xf>
    <xf numFmtId="4" fontId="63" fillId="4" borderId="10" xfId="0" applyNumberFormat="1" applyFont="1" applyFill="1" applyBorder="1" applyAlignment="1" applyProtection="1">
      <alignment horizontal="right" vertical="center"/>
      <protection locked="0"/>
    </xf>
    <xf numFmtId="4" fontId="63" fillId="0" borderId="10" xfId="59" applyNumberFormat="1" applyFont="1" applyFill="1" applyBorder="1" applyAlignment="1" applyProtection="1">
      <alignment horizontal="right" vertical="center"/>
      <protection locked="0"/>
    </xf>
    <xf numFmtId="4" fontId="63" fillId="4" borderId="10" xfId="59" applyNumberFormat="1" applyFont="1" applyFill="1" applyBorder="1" applyAlignment="1" applyProtection="1">
      <alignment horizontal="right" vertical="center"/>
      <protection locked="0"/>
    </xf>
    <xf numFmtId="4" fontId="63" fillId="0" borderId="0" xfId="59" applyNumberFormat="1" applyFont="1" applyFill="1" applyBorder="1" applyAlignment="1" applyProtection="1">
      <alignment horizontal="right"/>
      <protection locked="0"/>
    </xf>
    <xf numFmtId="4" fontId="63" fillId="0" borderId="0" xfId="0" applyNumberFormat="1" applyFont="1" applyAlignment="1">
      <alignment horizontal="right"/>
    </xf>
    <xf numFmtId="4" fontId="44" fillId="33" borderId="10" xfId="0" applyNumberFormat="1" applyFont="1" applyFill="1" applyBorder="1" applyAlignment="1">
      <alignment horizontal="center" vertical="center" wrapText="1"/>
    </xf>
    <xf numFmtId="4" fontId="3" fillId="0" borderId="0" xfId="63" applyNumberFormat="1" applyFont="1" applyAlignment="1">
      <alignment vertical="center"/>
    </xf>
    <xf numFmtId="4" fontId="0" fillId="0" borderId="0" xfId="0" applyNumberFormat="1" applyAlignment="1">
      <alignment/>
    </xf>
    <xf numFmtId="2" fontId="62" fillId="33" borderId="10" xfId="0" applyNumberFormat="1" applyFont="1" applyFill="1" applyBorder="1" applyAlignment="1">
      <alignment horizontal="center" vertical="center" wrapText="1"/>
    </xf>
    <xf numFmtId="2" fontId="63" fillId="4" borderId="10" xfId="0" applyNumberFormat="1" applyFont="1" applyFill="1" applyBorder="1" applyAlignment="1" applyProtection="1">
      <alignment horizontal="right" vertical="center"/>
      <protection locked="0"/>
    </xf>
    <xf numFmtId="2" fontId="63" fillId="0" borderId="10" xfId="59" applyNumberFormat="1" applyFont="1" applyFill="1" applyBorder="1" applyAlignment="1" applyProtection="1">
      <alignment horizontal="right" vertical="center"/>
      <protection locked="0"/>
    </xf>
    <xf numFmtId="2" fontId="63" fillId="0" borderId="10" xfId="0" applyNumberFormat="1" applyFont="1" applyFill="1" applyBorder="1" applyAlignment="1" applyProtection="1">
      <alignment horizontal="right" vertical="center"/>
      <protection locked="0"/>
    </xf>
    <xf numFmtId="2" fontId="63" fillId="4" borderId="10" xfId="59" applyNumberFormat="1" applyFont="1" applyFill="1" applyBorder="1" applyAlignment="1" applyProtection="1">
      <alignment horizontal="right" vertical="center"/>
      <protection locked="0"/>
    </xf>
    <xf numFmtId="2" fontId="63" fillId="0" borderId="0" xfId="59" applyNumberFormat="1" applyFont="1" applyFill="1" applyBorder="1" applyAlignment="1" applyProtection="1">
      <alignment horizontal="right"/>
      <protection locked="0"/>
    </xf>
    <xf numFmtId="2" fontId="63" fillId="0" borderId="0" xfId="0" applyNumberFormat="1" applyFont="1" applyAlignment="1">
      <alignment horizontal="right"/>
    </xf>
    <xf numFmtId="0" fontId="0" fillId="4" borderId="10" xfId="0" applyFill="1" applyBorder="1" applyAlignment="1" applyProtection="1">
      <alignment wrapText="1"/>
      <protection/>
    </xf>
    <xf numFmtId="49" fontId="0" fillId="0" borderId="10" xfId="59" applyNumberFormat="1" applyFill="1" applyBorder="1" applyAlignment="1">
      <alignment horizontal="left" wrapText="1"/>
      <protection/>
    </xf>
    <xf numFmtId="0" fontId="0" fillId="10" borderId="12" xfId="0" applyFill="1" applyBorder="1" applyAlignment="1">
      <alignment horizontal="center" vertical="center"/>
    </xf>
    <xf numFmtId="49" fontId="0" fillId="10" borderId="10" xfId="59" applyNumberFormat="1" applyFill="1" applyBorder="1">
      <alignment/>
      <protection/>
    </xf>
    <xf numFmtId="4" fontId="0" fillId="10" borderId="10" xfId="0" applyNumberFormat="1" applyFill="1" applyBorder="1" applyAlignment="1" applyProtection="1">
      <alignment/>
      <protection locked="0"/>
    </xf>
    <xf numFmtId="4" fontId="0" fillId="10" borderId="10" xfId="0" applyNumberFormat="1" applyFill="1" applyBorder="1" applyAlignment="1">
      <alignment/>
    </xf>
    <xf numFmtId="0" fontId="0" fillId="10" borderId="13" xfId="0" applyFill="1" applyBorder="1" applyAlignment="1">
      <alignment horizontal="center" vertical="center"/>
    </xf>
    <xf numFmtId="0" fontId="0" fillId="10" borderId="14" xfId="0" applyFill="1" applyBorder="1" applyAlignment="1">
      <alignment horizontal="center" vertical="center"/>
    </xf>
    <xf numFmtId="4" fontId="0" fillId="0" borderId="10" xfId="0" applyNumberFormat="1" applyFill="1" applyBorder="1" applyAlignment="1" applyProtection="1">
      <alignment/>
      <protection locked="0"/>
    </xf>
    <xf numFmtId="0" fontId="64" fillId="0" borderId="0" xfId="0" applyFont="1" applyFill="1" applyAlignment="1">
      <alignment/>
    </xf>
    <xf numFmtId="49" fontId="0" fillId="0" borderId="10" xfId="59" applyNumberFormat="1" applyFill="1" applyBorder="1" applyAlignment="1">
      <alignment wrapText="1"/>
      <protection/>
    </xf>
    <xf numFmtId="49" fontId="0" fillId="0" borderId="10" xfId="59" applyNumberFormat="1" applyFill="1" applyBorder="1" applyAlignment="1">
      <alignment vertical="center"/>
      <protection/>
    </xf>
    <xf numFmtId="4" fontId="0" fillId="0" borderId="10" xfId="0" applyNumberFormat="1" applyFill="1" applyBorder="1" applyAlignment="1" applyProtection="1">
      <alignment vertical="center"/>
      <protection locked="0"/>
    </xf>
    <xf numFmtId="4" fontId="0" fillId="0" borderId="10" xfId="0" applyNumberFormat="1" applyFill="1" applyBorder="1" applyAlignment="1">
      <alignment vertical="center"/>
    </xf>
    <xf numFmtId="0" fontId="0" fillId="0" borderId="10" xfId="0" applyFill="1" applyBorder="1" applyAlignment="1" applyProtection="1">
      <alignment wrapText="1"/>
      <protection/>
    </xf>
    <xf numFmtId="3" fontId="62" fillId="33" borderId="10" xfId="0" applyNumberFormat="1" applyFont="1" applyFill="1" applyBorder="1" applyAlignment="1">
      <alignment horizontal="center" vertical="center" wrapText="1"/>
    </xf>
    <xf numFmtId="3" fontId="37" fillId="0" borderId="10" xfId="59" applyNumberFormat="1" applyFont="1" applyFill="1" applyBorder="1" applyAlignment="1">
      <alignment horizontal="center"/>
      <protection/>
    </xf>
    <xf numFmtId="3" fontId="37" fillId="10" borderId="10" xfId="59" applyNumberFormat="1" applyFont="1" applyFill="1" applyBorder="1" applyAlignment="1">
      <alignment horizontal="center"/>
      <protection/>
    </xf>
    <xf numFmtId="3" fontId="37" fillId="0" borderId="10" xfId="59" applyNumberFormat="1" applyFont="1" applyFill="1" applyBorder="1" applyAlignment="1">
      <alignment horizontal="center" vertical="center"/>
      <protection/>
    </xf>
    <xf numFmtId="3" fontId="38" fillId="4" borderId="10" xfId="59" applyNumberFormat="1" applyFont="1" applyFill="1" applyBorder="1" applyAlignment="1">
      <alignment horizontal="center" vertical="center"/>
      <protection/>
    </xf>
    <xf numFmtId="3" fontId="38" fillId="0" borderId="10" xfId="59" applyNumberFormat="1" applyFont="1" applyFill="1" applyBorder="1" applyAlignment="1">
      <alignment horizontal="center" vertical="center"/>
      <protection/>
    </xf>
    <xf numFmtId="3" fontId="38" fillId="0" borderId="0" xfId="59" applyNumberFormat="1" applyFont="1" applyFill="1" applyBorder="1" applyAlignment="1">
      <alignment horizontal="center" vertical="center"/>
      <protection/>
    </xf>
    <xf numFmtId="3" fontId="7" fillId="0" borderId="0" xfId="58" applyNumberFormat="1" applyFont="1" applyAlignment="1">
      <alignment horizontal="center"/>
      <protection/>
    </xf>
    <xf numFmtId="3" fontId="65" fillId="0" borderId="0" xfId="0" applyNumberFormat="1" applyFont="1" applyAlignment="1">
      <alignment horizontal="center"/>
    </xf>
    <xf numFmtId="0" fontId="2" fillId="0" borderId="11" xfId="58" applyFill="1" applyBorder="1" applyAlignment="1" applyProtection="1">
      <alignment horizontal="center"/>
      <protection/>
    </xf>
    <xf numFmtId="0" fontId="2" fillId="0" borderId="0" xfId="58" applyFont="1" applyFill="1" applyAlignment="1" applyProtection="1">
      <alignment horizontal="center"/>
      <protection locked="0"/>
    </xf>
    <xf numFmtId="0" fontId="37" fillId="0" borderId="10" xfId="59" applyFont="1" applyFill="1" applyBorder="1" applyAlignment="1">
      <alignment horizontal="center"/>
      <protection/>
    </xf>
    <xf numFmtId="0" fontId="0" fillId="4" borderId="10" xfId="0" applyFill="1" applyBorder="1" applyAlignment="1" applyProtection="1">
      <alignment vertical="center"/>
      <protection/>
    </xf>
    <xf numFmtId="4" fontId="0" fillId="4" borderId="10" xfId="0" applyNumberFormat="1" applyFill="1" applyBorder="1" applyAlignment="1">
      <alignment vertical="center"/>
    </xf>
    <xf numFmtId="49" fontId="0" fillId="4" borderId="10" xfId="59" applyNumberFormat="1" applyFont="1" applyFill="1" applyBorder="1">
      <alignment/>
      <protection/>
    </xf>
    <xf numFmtId="49" fontId="0" fillId="4" borderId="15" xfId="59" applyNumberFormat="1" applyFill="1" applyBorder="1">
      <alignment/>
      <protection/>
    </xf>
    <xf numFmtId="49" fontId="0" fillId="4" borderId="0" xfId="59" applyNumberFormat="1" applyFill="1" applyBorder="1">
      <alignment/>
      <protection/>
    </xf>
    <xf numFmtId="49" fontId="38" fillId="0" borderId="10" xfId="59" applyNumberFormat="1" applyFont="1" applyFill="1" applyBorder="1">
      <alignment/>
      <protection/>
    </xf>
    <xf numFmtId="0" fontId="2" fillId="0" borderId="0" xfId="58" applyFill="1" applyBorder="1" applyAlignment="1" applyProtection="1">
      <alignment horizontal="center"/>
      <protection/>
    </xf>
    <xf numFmtId="4" fontId="58" fillId="0" borderId="0" xfId="0" applyNumberFormat="1" applyFont="1" applyFill="1" applyBorder="1" applyAlignment="1" applyProtection="1">
      <alignment/>
      <protection locked="0"/>
    </xf>
    <xf numFmtId="4" fontId="58" fillId="0" borderId="0" xfId="0" applyNumberFormat="1" applyFont="1" applyFill="1" applyBorder="1" applyAlignment="1" applyProtection="1">
      <alignment vertical="center"/>
      <protection/>
    </xf>
    <xf numFmtId="0" fontId="10" fillId="34" borderId="10" xfId="58" applyFont="1" applyFill="1" applyBorder="1" applyAlignment="1">
      <alignment/>
      <protection/>
    </xf>
    <xf numFmtId="4" fontId="10" fillId="34" borderId="10" xfId="58" applyNumberFormat="1" applyFont="1" applyFill="1" applyBorder="1">
      <alignment/>
      <protection/>
    </xf>
    <xf numFmtId="0" fontId="58" fillId="0" borderId="0" xfId="0" applyNumberFormat="1" applyFont="1" applyAlignment="1" applyProtection="1">
      <alignment horizontal="left" wrapText="1"/>
      <protection locked="0"/>
    </xf>
    <xf numFmtId="0" fontId="2" fillId="0" borderId="0" xfId="58" applyFont="1" applyFill="1" applyAlignment="1" applyProtection="1">
      <alignment horizontal="center"/>
      <protection locked="0"/>
    </xf>
    <xf numFmtId="0" fontId="4" fillId="34" borderId="10" xfId="58" applyFont="1" applyFill="1" applyBorder="1" applyAlignment="1">
      <alignment horizontal="center"/>
      <protection/>
    </xf>
    <xf numFmtId="0" fontId="5" fillId="0" borderId="0" xfId="58" applyFont="1" applyFill="1" applyAlignment="1">
      <alignment horizontal="center"/>
      <protection/>
    </xf>
    <xf numFmtId="0" fontId="2" fillId="0" borderId="0" xfId="58" applyFont="1" applyFill="1" applyAlignment="1">
      <alignment horizontal="right"/>
      <protection/>
    </xf>
    <xf numFmtId="49" fontId="0" fillId="0" borderId="12" xfId="59" applyNumberFormat="1" applyFill="1" applyBorder="1" applyAlignment="1">
      <alignment horizontal="center" vertical="center"/>
      <protection/>
    </xf>
    <xf numFmtId="49" fontId="0" fillId="0" borderId="13" xfId="59" applyNumberFormat="1" applyFill="1" applyBorder="1" applyAlignment="1">
      <alignment horizontal="center" vertical="center"/>
      <protection/>
    </xf>
    <xf numFmtId="49" fontId="0" fillId="0" borderId="14" xfId="59" applyNumberFormat="1" applyFill="1" applyBorder="1" applyAlignment="1">
      <alignment horizontal="center" vertical="center"/>
      <protection/>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0" xfId="0" applyFill="1" applyBorder="1" applyAlignment="1">
      <alignment horizontal="center" vertical="center"/>
    </xf>
    <xf numFmtId="0" fontId="8" fillId="0" borderId="0" xfId="0" applyFont="1" applyAlignment="1">
      <alignment horizontal="left" vertical="top" wrapText="1"/>
    </xf>
    <xf numFmtId="0" fontId="66" fillId="0" borderId="0" xfId="0" applyFont="1" applyAlignment="1">
      <alignment horizontal="left" vertical="top" wrapText="1"/>
    </xf>
    <xf numFmtId="0" fontId="67" fillId="0" borderId="0" xfId="0" applyFont="1" applyFill="1" applyAlignment="1">
      <alignment horizontal="left" vertical="top" wrapText="1"/>
    </xf>
    <xf numFmtId="2" fontId="0" fillId="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4" fontId="0" fillId="4" borderId="10" xfId="0" applyNumberFormat="1" applyFill="1" applyBorder="1" applyAlignment="1" applyProtection="1">
      <alignment vertical="center"/>
      <protection locked="0"/>
    </xf>
    <xf numFmtId="4" fontId="0" fillId="4" borderId="10" xfId="0" applyNumberFormat="1" applyFill="1" applyBorder="1" applyAlignment="1" applyProtection="1">
      <alignment/>
      <protection locked="0"/>
    </xf>
    <xf numFmtId="4" fontId="0" fillId="0" borderId="11" xfId="0" applyNumberFormat="1" applyBorder="1"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9"/>
  <sheetViews>
    <sheetView zoomScalePageLayoutView="0" workbookViewId="0" topLeftCell="A18">
      <selection activeCell="E37" sqref="E37"/>
    </sheetView>
  </sheetViews>
  <sheetFormatPr defaultColWidth="9.140625" defaultRowHeight="15"/>
  <cols>
    <col min="2" max="2" width="12.28125" style="0" customWidth="1"/>
    <col min="3" max="3" width="22.00390625" style="0" customWidth="1"/>
    <col min="4" max="4" width="19.57421875" style="0" customWidth="1"/>
  </cols>
  <sheetData>
    <row r="1" spans="1:5" ht="15.75">
      <c r="A1" s="3" t="s">
        <v>171</v>
      </c>
      <c r="B1" s="3"/>
      <c r="C1" s="4"/>
      <c r="D1" s="4"/>
      <c r="E1" s="4"/>
    </row>
    <row r="2" spans="1:5" ht="15.75">
      <c r="A2" s="3" t="s">
        <v>172</v>
      </c>
      <c r="B2" s="3"/>
      <c r="C2" s="4"/>
      <c r="D2" s="4"/>
      <c r="E2" s="4"/>
    </row>
    <row r="3" spans="1:5" ht="15.75">
      <c r="A3" s="3" t="s">
        <v>173</v>
      </c>
      <c r="B3" s="3"/>
      <c r="C3" s="4"/>
      <c r="D3" s="4"/>
      <c r="E3" s="4"/>
    </row>
    <row r="4" spans="1:5" ht="15.75">
      <c r="A4" s="3" t="s">
        <v>280</v>
      </c>
      <c r="B4" s="3"/>
      <c r="C4" s="4"/>
      <c r="D4" s="4"/>
      <c r="E4" s="4"/>
    </row>
    <row r="5" spans="1:5" ht="15.75">
      <c r="A5" s="3" t="s">
        <v>281</v>
      </c>
      <c r="B5" s="3"/>
      <c r="C5" s="4"/>
      <c r="D5" s="4"/>
      <c r="E5" s="4"/>
    </row>
    <row r="6" spans="1:5" ht="15.75">
      <c r="A6" s="3"/>
      <c r="B6" s="5"/>
      <c r="C6" s="4"/>
      <c r="D6" s="4"/>
      <c r="E6" s="4"/>
    </row>
    <row r="7" spans="1:5" ht="15">
      <c r="A7" s="4"/>
      <c r="B7" s="4"/>
      <c r="C7" s="4"/>
      <c r="D7" s="4"/>
      <c r="E7" s="4"/>
    </row>
    <row r="8" spans="1:5" ht="18.75">
      <c r="A8" s="101" t="s">
        <v>282</v>
      </c>
      <c r="B8" s="101"/>
      <c r="C8" s="101"/>
      <c r="D8" s="101"/>
      <c r="E8" s="101"/>
    </row>
    <row r="9" spans="1:5" ht="15">
      <c r="A9" s="4"/>
      <c r="B9" s="4"/>
      <c r="C9" s="4"/>
      <c r="D9" s="4"/>
      <c r="E9" s="4"/>
    </row>
    <row r="10" spans="1:5" ht="15">
      <c r="A10" s="6"/>
      <c r="B10" s="6"/>
      <c r="C10" s="6"/>
      <c r="D10" s="6"/>
      <c r="E10" s="6"/>
    </row>
    <row r="11" spans="1:5" ht="15.75">
      <c r="A11" s="102" t="s">
        <v>174</v>
      </c>
      <c r="B11" s="102"/>
      <c r="C11" s="31"/>
      <c r="D11" s="6"/>
      <c r="E11" s="6"/>
    </row>
    <row r="12" spans="1:5" ht="15.75">
      <c r="A12" s="102" t="s">
        <v>176</v>
      </c>
      <c r="B12" s="102"/>
      <c r="C12" s="32"/>
      <c r="D12" s="6"/>
      <c r="E12" s="6"/>
    </row>
    <row r="13" spans="1:5" ht="15.75">
      <c r="A13" s="102" t="s">
        <v>175</v>
      </c>
      <c r="B13" s="102"/>
      <c r="C13" s="33"/>
      <c r="D13" s="6"/>
      <c r="E13" s="6"/>
    </row>
    <row r="14" spans="1:5" ht="15">
      <c r="A14" s="6"/>
      <c r="B14" s="6"/>
      <c r="C14" s="6"/>
      <c r="D14" s="6"/>
      <c r="E14" s="6"/>
    </row>
    <row r="15" spans="1:5" ht="19.5" customHeight="1">
      <c r="A15" s="16"/>
      <c r="B15" s="34" t="s">
        <v>159</v>
      </c>
      <c r="C15" s="35" t="s">
        <v>258</v>
      </c>
      <c r="D15" s="35" t="s">
        <v>259</v>
      </c>
      <c r="E15" s="36"/>
    </row>
    <row r="16" spans="1:5" ht="19.5" customHeight="1">
      <c r="A16" s="16"/>
      <c r="B16" s="34">
        <v>1</v>
      </c>
      <c r="C16" s="37">
        <f>SUM('Tehn. Specifikacija'!I2:I13)</f>
        <v>0</v>
      </c>
      <c r="D16" s="37">
        <f>SUM('Tehn. Specifikacija'!J2:J13)</f>
        <v>0</v>
      </c>
      <c r="E16" s="36"/>
    </row>
    <row r="17" spans="1:5" ht="19.5" customHeight="1">
      <c r="A17" s="16"/>
      <c r="B17" s="34">
        <v>2</v>
      </c>
      <c r="C17" s="37">
        <f>SUM('Tehn. Specifikacija'!I14:I19)</f>
        <v>0</v>
      </c>
      <c r="D17" s="37">
        <f>SUM('Tehn. Specifikacija'!J14:J19)</f>
        <v>0</v>
      </c>
      <c r="E17" s="36"/>
    </row>
    <row r="18" spans="1:5" ht="19.5" customHeight="1">
      <c r="A18" s="16"/>
      <c r="B18" s="34">
        <v>3</v>
      </c>
      <c r="C18" s="37">
        <f>SUM('Tehn. Specifikacija'!I20:I80)</f>
        <v>0</v>
      </c>
      <c r="D18" s="37">
        <f>SUM('Tehn. Specifikacija'!J20:J80)</f>
        <v>0</v>
      </c>
      <c r="E18" s="36"/>
    </row>
    <row r="19" spans="1:5" ht="19.5" customHeight="1">
      <c r="A19" s="16"/>
      <c r="B19" s="34">
        <v>4</v>
      </c>
      <c r="C19" s="37">
        <f>SUM('Tehn. Specifikacija'!I81:I85)</f>
        <v>0</v>
      </c>
      <c r="D19" s="37">
        <f>SUM('Tehn. Specifikacija'!J81:J85)</f>
        <v>0</v>
      </c>
      <c r="E19" s="36"/>
    </row>
    <row r="20" spans="1:5" ht="19.5" customHeight="1">
      <c r="A20" s="16"/>
      <c r="B20" s="34">
        <v>5</v>
      </c>
      <c r="C20" s="37">
        <f>SUM('Tehn. Specifikacija'!I86:I124)</f>
        <v>0</v>
      </c>
      <c r="D20" s="37">
        <f>SUM('Tehn. Specifikacija'!J86:J124)</f>
        <v>0</v>
      </c>
      <c r="E20" s="36"/>
    </row>
    <row r="21" spans="1:5" ht="19.5" customHeight="1">
      <c r="A21" s="16"/>
      <c r="B21" s="34">
        <v>6</v>
      </c>
      <c r="C21" s="37">
        <f>SUM('Tehn. Specifikacija'!I125:I128)</f>
        <v>0</v>
      </c>
      <c r="D21" s="37">
        <f>SUM('Tehn. Specifikacija'!J125:J128)</f>
        <v>0</v>
      </c>
      <c r="E21" s="36"/>
    </row>
    <row r="22" spans="1:5" ht="19.5" customHeight="1">
      <c r="A22" s="16"/>
      <c r="B22" s="34">
        <v>7</v>
      </c>
      <c r="C22" s="37">
        <f>SUM('Tehn. Specifikacija'!I129:I131)</f>
        <v>0</v>
      </c>
      <c r="D22" s="37">
        <f>SUM('Tehn. Specifikacija'!J129:J131)</f>
        <v>0</v>
      </c>
      <c r="E22" s="36"/>
    </row>
    <row r="23" spans="1:5" ht="19.5" customHeight="1">
      <c r="A23" s="16"/>
      <c r="B23" s="34">
        <v>8</v>
      </c>
      <c r="C23" s="37">
        <f>+'Tehn. Specifikacija'!I132</f>
        <v>0</v>
      </c>
      <c r="D23" s="37">
        <f>+'Tehn. Specifikacija'!J132</f>
        <v>0</v>
      </c>
      <c r="E23" s="36"/>
    </row>
    <row r="24" spans="1:5" ht="19.5" customHeight="1">
      <c r="A24" s="38"/>
      <c r="B24" s="34">
        <v>9</v>
      </c>
      <c r="C24" s="37">
        <f>+SUM('Tehn. Specifikacija'!I133:I137)</f>
        <v>0</v>
      </c>
      <c r="D24" s="37">
        <f>SUM('Tehn. Specifikacija'!J133:J137)</f>
        <v>0</v>
      </c>
      <c r="E24" s="36"/>
    </row>
    <row r="25" spans="1:5" ht="19.5" customHeight="1">
      <c r="A25" s="38"/>
      <c r="B25" s="34">
        <v>10</v>
      </c>
      <c r="C25" s="37">
        <f>+'Tehn. Specifikacija'!I138+'Tehn. Specifikacija'!I139+'Tehn. Specifikacija'!I140+'Tehn. Specifikacija'!I141</f>
        <v>0</v>
      </c>
      <c r="D25" s="37">
        <f>+'Tehn. Specifikacija'!J138+'Tehn. Specifikacija'!J139+'Tehn. Specifikacija'!J140+'Tehn. Specifikacija'!J141</f>
        <v>0</v>
      </c>
      <c r="E25" s="36"/>
    </row>
    <row r="26" spans="1:5" ht="19.5" customHeight="1">
      <c r="A26" s="38"/>
      <c r="B26" s="34">
        <v>11</v>
      </c>
      <c r="C26" s="37">
        <f>+'Tehn. Specifikacija'!I142</f>
        <v>0</v>
      </c>
      <c r="D26" s="37">
        <f>+'Tehn. Specifikacija'!J142</f>
        <v>0</v>
      </c>
      <c r="E26" s="36"/>
    </row>
    <row r="27" spans="1:5" ht="19.5" customHeight="1">
      <c r="A27" s="38"/>
      <c r="B27" s="34">
        <v>12</v>
      </c>
      <c r="C27" s="37">
        <f>+'Tehn. Specifikacija'!I143+'Tehn. Specifikacija'!I144+'Tehn. Specifikacija'!I145</f>
        <v>0</v>
      </c>
      <c r="D27" s="37">
        <f>+'Tehn. Specifikacija'!J143+'Tehn. Specifikacija'!J144+'Tehn. Specifikacija'!J145</f>
        <v>0</v>
      </c>
      <c r="E27" s="36"/>
    </row>
    <row r="28" spans="1:5" ht="19.5" customHeight="1">
      <c r="A28" s="38"/>
      <c r="B28" s="97" t="s">
        <v>260</v>
      </c>
      <c r="C28" s="98">
        <f>SUM(C16:C27)</f>
        <v>0</v>
      </c>
      <c r="D28" s="98">
        <f>SUM(D16:D27)</f>
        <v>0</v>
      </c>
      <c r="E28" s="6"/>
    </row>
    <row r="29" spans="1:5" ht="15">
      <c r="A29" s="103"/>
      <c r="B29" s="103"/>
      <c r="C29" s="6"/>
      <c r="D29" s="6"/>
      <c r="E29" s="6"/>
    </row>
    <row r="30" spans="1:5" ht="15">
      <c r="A30" s="38"/>
      <c r="B30" s="38"/>
      <c r="C30" s="6"/>
      <c r="D30" s="6"/>
      <c r="E30" s="6"/>
    </row>
    <row r="31" spans="1:5" ht="15">
      <c r="A31" s="38"/>
      <c r="B31" s="38"/>
      <c r="C31" s="6"/>
      <c r="D31" s="6"/>
      <c r="E31" s="6"/>
    </row>
    <row r="32" spans="1:5" ht="15">
      <c r="A32" s="100" t="s">
        <v>170</v>
      </c>
      <c r="B32" s="100"/>
      <c r="C32" s="100"/>
      <c r="D32" s="39"/>
      <c r="E32" s="40"/>
    </row>
    <row r="33" spans="1:5" ht="15">
      <c r="A33" s="100" t="s">
        <v>192</v>
      </c>
      <c r="B33" s="100"/>
      <c r="C33" s="100"/>
      <c r="D33" s="39"/>
      <c r="E33" s="40"/>
    </row>
    <row r="34" spans="1:5" ht="15">
      <c r="A34" s="100" t="s">
        <v>261</v>
      </c>
      <c r="B34" s="100"/>
      <c r="C34" s="100"/>
      <c r="D34" s="85" t="s">
        <v>283</v>
      </c>
      <c r="E34" s="40"/>
    </row>
    <row r="35" spans="1:5" ht="15">
      <c r="A35" s="86"/>
      <c r="B35" s="86"/>
      <c r="C35" s="86"/>
      <c r="D35" s="94"/>
      <c r="E35" s="40"/>
    </row>
    <row r="36" spans="1:5" ht="15.75">
      <c r="A36" s="41"/>
      <c r="B36" s="41"/>
      <c r="C36" s="41"/>
      <c r="D36" s="41"/>
      <c r="E36" s="42" t="s">
        <v>262</v>
      </c>
    </row>
    <row r="37" spans="1:5" ht="15.75">
      <c r="A37" s="7" t="s">
        <v>263</v>
      </c>
      <c r="B37" s="8"/>
      <c r="C37" s="9" t="s">
        <v>264</v>
      </c>
      <c r="D37" s="41"/>
      <c r="E37" s="18"/>
    </row>
    <row r="38" spans="1:5" ht="15.75">
      <c r="A38" s="7"/>
      <c r="B38" s="10"/>
      <c r="C38" s="9"/>
      <c r="D38" s="9"/>
      <c r="E38" s="9"/>
    </row>
    <row r="39" spans="1:5" ht="62.25" customHeight="1">
      <c r="A39" s="99" t="s">
        <v>291</v>
      </c>
      <c r="B39" s="99"/>
      <c r="C39" s="99"/>
      <c r="D39" s="99"/>
      <c r="E39" s="99"/>
    </row>
  </sheetData>
  <sheetProtection/>
  <mergeCells count="9">
    <mergeCell ref="A39:E39"/>
    <mergeCell ref="A33:C33"/>
    <mergeCell ref="A34:C34"/>
    <mergeCell ref="A8:E8"/>
    <mergeCell ref="A11:B11"/>
    <mergeCell ref="A12:B12"/>
    <mergeCell ref="A13:B13"/>
    <mergeCell ref="A29:B29"/>
    <mergeCell ref="A32:C32"/>
  </mergeCells>
  <dataValidations count="3">
    <dataValidation type="textLength" allowBlank="1" showInputMessage="1" showErrorMessage="1" promptTitle="Unesite naziv ponuđača" prompt="Unesite naziv ponuđača min 3 slova, maximalno 40" sqref="C11">
      <formula1>3</formula1>
      <formula2>40</formula2>
    </dataValidation>
    <dataValidation type="whole" allowBlank="1" showInputMessage="1" showErrorMessage="1" promptTitle="Unesite PIB" prompt="Unesite PIB ponuđača 9 cifara" sqref="C12">
      <formula1>0</formula1>
      <formula2>999999999</formula2>
    </dataValidation>
    <dataValidation type="textLength" allowBlank="1" showInputMessage="1" showErrorMessage="1" promptTitle="Unesite Matični broj" prompt="Unesite Matični broj ponuđača" sqref="C13">
      <formula1>0</formula1>
      <formula2>999999999</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165"/>
  <sheetViews>
    <sheetView tabSelected="1" zoomScale="80" zoomScaleNormal="80" zoomScaleSheetLayoutView="90" workbookViewId="0" topLeftCell="A136">
      <selection activeCell="F159" sqref="F159"/>
    </sheetView>
  </sheetViews>
  <sheetFormatPr defaultColWidth="9.140625" defaultRowHeight="15"/>
  <cols>
    <col min="1" max="1" width="4.57421875" style="0" customWidth="1"/>
    <col min="2" max="2" width="0.13671875" style="0" hidden="1" customWidth="1"/>
    <col min="3" max="3" width="68.421875" style="0" customWidth="1"/>
    <col min="4" max="4" width="7.00390625" style="0" customWidth="1"/>
    <col min="5" max="5" width="8.421875" style="84" customWidth="1"/>
    <col min="6" max="6" width="26.140625" style="53" customWidth="1"/>
    <col min="7" max="7" width="13.421875" style="60" customWidth="1"/>
    <col min="8" max="8" width="13.421875" style="50" customWidth="1"/>
    <col min="9" max="9" width="17.8515625" style="0" customWidth="1"/>
    <col min="10" max="10" width="18.8515625" style="0" customWidth="1"/>
  </cols>
  <sheetData>
    <row r="1" spans="1:10" ht="63.75" customHeight="1">
      <c r="A1" s="11" t="s">
        <v>159</v>
      </c>
      <c r="B1" s="1" t="s">
        <v>0</v>
      </c>
      <c r="C1" s="1" t="s">
        <v>1</v>
      </c>
      <c r="D1" s="1" t="s">
        <v>160</v>
      </c>
      <c r="E1" s="76" t="s">
        <v>2</v>
      </c>
      <c r="F1" s="51" t="s">
        <v>167</v>
      </c>
      <c r="G1" s="54" t="s">
        <v>230</v>
      </c>
      <c r="H1" s="45" t="s">
        <v>278</v>
      </c>
      <c r="I1" s="1" t="s">
        <v>168</v>
      </c>
      <c r="J1" s="1" t="s">
        <v>169</v>
      </c>
    </row>
    <row r="2" spans="1:10" ht="15.75">
      <c r="A2" s="104" t="s">
        <v>222</v>
      </c>
      <c r="B2" s="2" t="s">
        <v>82</v>
      </c>
      <c r="C2" s="2" t="s">
        <v>83</v>
      </c>
      <c r="D2" s="2" t="s">
        <v>161</v>
      </c>
      <c r="E2" s="77">
        <v>200</v>
      </c>
      <c r="F2" s="14"/>
      <c r="G2" s="123"/>
      <c r="H2" s="14"/>
      <c r="I2" s="15">
        <f>E2*G2</f>
        <v>0</v>
      </c>
      <c r="J2" s="15">
        <f>+E2*H2</f>
        <v>0</v>
      </c>
    </row>
    <row r="3" spans="1:10" ht="15.75">
      <c r="A3" s="105"/>
      <c r="B3" s="2" t="s">
        <v>94</v>
      </c>
      <c r="C3" s="2" t="s">
        <v>95</v>
      </c>
      <c r="D3" s="2" t="s">
        <v>161</v>
      </c>
      <c r="E3" s="77">
        <v>180</v>
      </c>
      <c r="F3" s="14"/>
      <c r="G3" s="123"/>
      <c r="H3" s="14"/>
      <c r="I3" s="15">
        <f aca="true" t="shared" si="0" ref="I3:I29">+E3*G3</f>
        <v>0</v>
      </c>
      <c r="J3" s="15">
        <f aca="true" t="shared" si="1" ref="J3:J66">+E3*H3</f>
        <v>0</v>
      </c>
    </row>
    <row r="4" spans="1:10" ht="15.75">
      <c r="A4" s="105"/>
      <c r="B4" s="2" t="s">
        <v>76</v>
      </c>
      <c r="C4" s="2" t="s">
        <v>187</v>
      </c>
      <c r="D4" s="2" t="s">
        <v>161</v>
      </c>
      <c r="E4" s="77">
        <v>1</v>
      </c>
      <c r="F4" s="14"/>
      <c r="G4" s="123"/>
      <c r="H4" s="14"/>
      <c r="I4" s="15">
        <f t="shared" si="0"/>
        <v>0</v>
      </c>
      <c r="J4" s="15">
        <f t="shared" si="1"/>
        <v>0</v>
      </c>
    </row>
    <row r="5" spans="1:10" ht="15.75">
      <c r="A5" s="105"/>
      <c r="B5" s="2"/>
      <c r="C5" s="2" t="s">
        <v>188</v>
      </c>
      <c r="D5" s="2" t="s">
        <v>161</v>
      </c>
      <c r="E5" s="77">
        <v>1</v>
      </c>
      <c r="F5" s="14"/>
      <c r="G5" s="123"/>
      <c r="H5" s="14"/>
      <c r="I5" s="15">
        <f t="shared" si="0"/>
        <v>0</v>
      </c>
      <c r="J5" s="15">
        <f t="shared" si="1"/>
        <v>0</v>
      </c>
    </row>
    <row r="6" spans="1:10" ht="15.75">
      <c r="A6" s="105"/>
      <c r="B6" s="2"/>
      <c r="C6" s="2" t="s">
        <v>189</v>
      </c>
      <c r="D6" s="2" t="s">
        <v>161</v>
      </c>
      <c r="E6" s="77">
        <v>1</v>
      </c>
      <c r="F6" s="14"/>
      <c r="G6" s="123"/>
      <c r="H6" s="14"/>
      <c r="I6" s="15">
        <f t="shared" si="0"/>
        <v>0</v>
      </c>
      <c r="J6" s="15">
        <f t="shared" si="1"/>
        <v>0</v>
      </c>
    </row>
    <row r="7" spans="1:10" ht="15.75">
      <c r="A7" s="105"/>
      <c r="B7" s="2"/>
      <c r="C7" s="2" t="s">
        <v>190</v>
      </c>
      <c r="D7" s="2" t="s">
        <v>161</v>
      </c>
      <c r="E7" s="77">
        <v>1</v>
      </c>
      <c r="F7" s="14"/>
      <c r="G7" s="123"/>
      <c r="H7" s="14"/>
      <c r="I7" s="15">
        <f t="shared" si="0"/>
        <v>0</v>
      </c>
      <c r="J7" s="15">
        <f t="shared" si="1"/>
        <v>0</v>
      </c>
    </row>
    <row r="8" spans="1:10" ht="15.75">
      <c r="A8" s="105"/>
      <c r="B8" s="2" t="s">
        <v>59</v>
      </c>
      <c r="C8" s="2" t="s">
        <v>60</v>
      </c>
      <c r="D8" s="2" t="s">
        <v>161</v>
      </c>
      <c r="E8" s="77">
        <v>15</v>
      </c>
      <c r="F8" s="14"/>
      <c r="G8" s="123"/>
      <c r="H8" s="14"/>
      <c r="I8" s="15">
        <f t="shared" si="0"/>
        <v>0</v>
      </c>
      <c r="J8" s="15">
        <f t="shared" si="1"/>
        <v>0</v>
      </c>
    </row>
    <row r="9" spans="1:10" ht="15.75">
      <c r="A9" s="105"/>
      <c r="B9" s="2"/>
      <c r="C9" s="2" t="s">
        <v>266</v>
      </c>
      <c r="D9" s="2" t="s">
        <v>194</v>
      </c>
      <c r="E9" s="77">
        <v>30</v>
      </c>
      <c r="F9" s="14"/>
      <c r="G9" s="123"/>
      <c r="H9" s="14"/>
      <c r="I9" s="15">
        <f t="shared" si="0"/>
        <v>0</v>
      </c>
      <c r="J9" s="15">
        <f t="shared" si="1"/>
        <v>0</v>
      </c>
    </row>
    <row r="10" spans="1:10" ht="15.75">
      <c r="A10" s="105"/>
      <c r="B10" s="2" t="s">
        <v>88</v>
      </c>
      <c r="C10" s="2" t="s">
        <v>89</v>
      </c>
      <c r="D10" s="2" t="s">
        <v>161</v>
      </c>
      <c r="E10" s="77">
        <v>20</v>
      </c>
      <c r="F10" s="14"/>
      <c r="G10" s="123"/>
      <c r="H10" s="14"/>
      <c r="I10" s="15">
        <f t="shared" si="0"/>
        <v>0</v>
      </c>
      <c r="J10" s="15">
        <f t="shared" si="1"/>
        <v>0</v>
      </c>
    </row>
    <row r="11" spans="1:10" ht="15.75">
      <c r="A11" s="105"/>
      <c r="B11" s="2" t="s">
        <v>87</v>
      </c>
      <c r="C11" s="2" t="s">
        <v>265</v>
      </c>
      <c r="D11" s="2" t="s">
        <v>161</v>
      </c>
      <c r="E11" s="77">
        <v>10</v>
      </c>
      <c r="F11" s="14"/>
      <c r="G11" s="123"/>
      <c r="H11" s="14"/>
      <c r="I11" s="15">
        <f t="shared" si="0"/>
        <v>0</v>
      </c>
      <c r="J11" s="15">
        <f t="shared" si="1"/>
        <v>0</v>
      </c>
    </row>
    <row r="12" spans="1:10" ht="15.75">
      <c r="A12" s="105"/>
      <c r="B12" s="2"/>
      <c r="C12" s="2" t="s">
        <v>183</v>
      </c>
      <c r="D12" s="2" t="s">
        <v>161</v>
      </c>
      <c r="E12" s="77">
        <v>20</v>
      </c>
      <c r="F12" s="14"/>
      <c r="G12" s="123"/>
      <c r="H12" s="14"/>
      <c r="I12" s="15">
        <f t="shared" si="0"/>
        <v>0</v>
      </c>
      <c r="J12" s="15">
        <f t="shared" si="1"/>
        <v>0</v>
      </c>
    </row>
    <row r="13" spans="1:10" ht="33.75" customHeight="1">
      <c r="A13" s="106"/>
      <c r="B13" s="2"/>
      <c r="C13" s="71" t="s">
        <v>225</v>
      </c>
      <c r="D13" s="2" t="s">
        <v>226</v>
      </c>
      <c r="E13" s="77">
        <v>1</v>
      </c>
      <c r="F13" s="14"/>
      <c r="G13" s="123"/>
      <c r="H13" s="14"/>
      <c r="I13" s="15">
        <f t="shared" si="0"/>
        <v>0</v>
      </c>
      <c r="J13" s="15">
        <f t="shared" si="1"/>
        <v>0</v>
      </c>
    </row>
    <row r="14" spans="1:10" ht="15.75">
      <c r="A14" s="107">
        <v>2</v>
      </c>
      <c r="B14" s="64" t="s">
        <v>157</v>
      </c>
      <c r="C14" s="64" t="s">
        <v>193</v>
      </c>
      <c r="D14" s="64" t="s">
        <v>161</v>
      </c>
      <c r="E14" s="78">
        <v>100</v>
      </c>
      <c r="F14" s="65"/>
      <c r="G14" s="124"/>
      <c r="H14" s="65"/>
      <c r="I14" s="66">
        <f t="shared" si="0"/>
        <v>0</v>
      </c>
      <c r="J14" s="66">
        <f t="shared" si="1"/>
        <v>0</v>
      </c>
    </row>
    <row r="15" spans="1:10" ht="15.75">
      <c r="A15" s="108"/>
      <c r="B15" s="64" t="s">
        <v>156</v>
      </c>
      <c r="C15" s="64" t="s">
        <v>267</v>
      </c>
      <c r="D15" s="64" t="s">
        <v>161</v>
      </c>
      <c r="E15" s="78">
        <v>12</v>
      </c>
      <c r="F15" s="65"/>
      <c r="G15" s="124"/>
      <c r="H15" s="65"/>
      <c r="I15" s="66">
        <f t="shared" si="0"/>
        <v>0</v>
      </c>
      <c r="J15" s="66">
        <f t="shared" si="1"/>
        <v>0</v>
      </c>
    </row>
    <row r="16" spans="1:10" ht="15.75">
      <c r="A16" s="108"/>
      <c r="B16" s="64" t="s">
        <v>154</v>
      </c>
      <c r="C16" s="64" t="s">
        <v>218</v>
      </c>
      <c r="D16" s="64" t="s">
        <v>161</v>
      </c>
      <c r="E16" s="78">
        <v>350</v>
      </c>
      <c r="F16" s="65"/>
      <c r="G16" s="124"/>
      <c r="H16" s="65"/>
      <c r="I16" s="66">
        <f t="shared" si="0"/>
        <v>0</v>
      </c>
      <c r="J16" s="66">
        <f t="shared" si="1"/>
        <v>0</v>
      </c>
    </row>
    <row r="17" spans="1:10" ht="15.75">
      <c r="A17" s="108"/>
      <c r="B17" s="64" t="s">
        <v>155</v>
      </c>
      <c r="C17" s="64" t="s">
        <v>219</v>
      </c>
      <c r="D17" s="64" t="s">
        <v>161</v>
      </c>
      <c r="E17" s="78">
        <v>250</v>
      </c>
      <c r="F17" s="65"/>
      <c r="G17" s="124"/>
      <c r="H17" s="65"/>
      <c r="I17" s="66">
        <f t="shared" si="0"/>
        <v>0</v>
      </c>
      <c r="J17" s="66">
        <f t="shared" si="1"/>
        <v>0</v>
      </c>
    </row>
    <row r="18" spans="1:10" ht="15.75">
      <c r="A18" s="108"/>
      <c r="B18" s="64" t="s">
        <v>158</v>
      </c>
      <c r="C18" s="64" t="s">
        <v>217</v>
      </c>
      <c r="D18" s="64" t="s">
        <v>161</v>
      </c>
      <c r="E18" s="78">
        <v>100</v>
      </c>
      <c r="F18" s="65"/>
      <c r="G18" s="124"/>
      <c r="H18" s="65"/>
      <c r="I18" s="66">
        <f t="shared" si="0"/>
        <v>0</v>
      </c>
      <c r="J18" s="66">
        <f t="shared" si="1"/>
        <v>0</v>
      </c>
    </row>
    <row r="19" spans="1:10" ht="15.75">
      <c r="A19" s="109"/>
      <c r="B19" s="64"/>
      <c r="C19" s="64" t="s">
        <v>220</v>
      </c>
      <c r="D19" s="64" t="s">
        <v>194</v>
      </c>
      <c r="E19" s="78">
        <v>12</v>
      </c>
      <c r="F19" s="65"/>
      <c r="G19" s="124"/>
      <c r="H19" s="65"/>
      <c r="I19" s="66">
        <f t="shared" si="0"/>
        <v>0</v>
      </c>
      <c r="J19" s="66">
        <f t="shared" si="1"/>
        <v>0</v>
      </c>
    </row>
    <row r="20" spans="1:10" ht="15.75">
      <c r="A20" s="110">
        <v>3</v>
      </c>
      <c r="B20" s="2" t="s">
        <v>30</v>
      </c>
      <c r="C20" s="2" t="s">
        <v>31</v>
      </c>
      <c r="D20" s="2" t="s">
        <v>161</v>
      </c>
      <c r="E20" s="77">
        <v>100</v>
      </c>
      <c r="F20" s="14"/>
      <c r="G20" s="123"/>
      <c r="H20" s="14"/>
      <c r="I20" s="15">
        <f t="shared" si="0"/>
        <v>0</v>
      </c>
      <c r="J20" s="15">
        <f t="shared" si="1"/>
        <v>0</v>
      </c>
    </row>
    <row r="21" spans="1:10" ht="15.75">
      <c r="A21" s="111"/>
      <c r="B21" s="2" t="s">
        <v>100</v>
      </c>
      <c r="C21" s="2" t="s">
        <v>268</v>
      </c>
      <c r="D21" s="2" t="s">
        <v>161</v>
      </c>
      <c r="E21" s="77">
        <v>4</v>
      </c>
      <c r="F21" s="14"/>
      <c r="G21" s="123"/>
      <c r="H21" s="14"/>
      <c r="I21" s="15">
        <f t="shared" si="0"/>
        <v>0</v>
      </c>
      <c r="J21" s="15">
        <f t="shared" si="1"/>
        <v>0</v>
      </c>
    </row>
    <row r="22" spans="1:10" ht="15.75">
      <c r="A22" s="111"/>
      <c r="B22" s="2" t="s">
        <v>15</v>
      </c>
      <c r="C22" s="2" t="s">
        <v>16</v>
      </c>
      <c r="D22" s="2" t="s">
        <v>161</v>
      </c>
      <c r="E22" s="77">
        <v>8000</v>
      </c>
      <c r="F22" s="14"/>
      <c r="G22" s="123"/>
      <c r="H22" s="14"/>
      <c r="I22" s="15">
        <f t="shared" si="0"/>
        <v>0</v>
      </c>
      <c r="J22" s="15">
        <f t="shared" si="1"/>
        <v>0</v>
      </c>
    </row>
    <row r="23" spans="1:10" ht="15.75">
      <c r="A23" s="111"/>
      <c r="B23" s="2"/>
      <c r="C23" s="2" t="s">
        <v>116</v>
      </c>
      <c r="D23" s="2" t="s">
        <v>161</v>
      </c>
      <c r="E23" s="77">
        <v>8000</v>
      </c>
      <c r="F23" s="14"/>
      <c r="G23" s="123"/>
      <c r="H23" s="14"/>
      <c r="I23" s="15">
        <f t="shared" si="0"/>
        <v>0</v>
      </c>
      <c r="J23" s="15">
        <f t="shared" si="1"/>
        <v>0</v>
      </c>
    </row>
    <row r="24" spans="1:10" ht="15.75">
      <c r="A24" s="111"/>
      <c r="B24" s="2" t="s">
        <v>70</v>
      </c>
      <c r="C24" s="2" t="s">
        <v>71</v>
      </c>
      <c r="D24" s="2" t="s">
        <v>161</v>
      </c>
      <c r="E24" s="77">
        <v>2</v>
      </c>
      <c r="F24" s="69"/>
      <c r="G24" s="123"/>
      <c r="H24" s="69"/>
      <c r="I24" s="15">
        <f t="shared" si="0"/>
        <v>0</v>
      </c>
      <c r="J24" s="15">
        <f t="shared" si="1"/>
        <v>0</v>
      </c>
    </row>
    <row r="25" spans="1:10" ht="15.75">
      <c r="A25" s="111"/>
      <c r="B25" s="2"/>
      <c r="C25" s="2" t="s">
        <v>196</v>
      </c>
      <c r="D25" s="2" t="s">
        <v>194</v>
      </c>
      <c r="E25" s="77">
        <v>2</v>
      </c>
      <c r="F25" s="14"/>
      <c r="G25" s="123"/>
      <c r="H25" s="14"/>
      <c r="I25" s="15">
        <f t="shared" si="0"/>
        <v>0</v>
      </c>
      <c r="J25" s="15">
        <f t="shared" si="1"/>
        <v>0</v>
      </c>
    </row>
    <row r="26" spans="1:10" ht="15.75">
      <c r="A26" s="111"/>
      <c r="B26" s="2" t="s">
        <v>47</v>
      </c>
      <c r="C26" s="2" t="s">
        <v>197</v>
      </c>
      <c r="D26" s="2" t="s">
        <v>161</v>
      </c>
      <c r="E26" s="77">
        <v>3</v>
      </c>
      <c r="F26" s="14"/>
      <c r="G26" s="123"/>
      <c r="H26" s="14"/>
      <c r="I26" s="15">
        <f t="shared" si="0"/>
        <v>0</v>
      </c>
      <c r="J26" s="15">
        <f t="shared" si="1"/>
        <v>0</v>
      </c>
    </row>
    <row r="27" spans="1:10" ht="15.75">
      <c r="A27" s="111"/>
      <c r="B27" s="2" t="s">
        <v>118</v>
      </c>
      <c r="C27" s="2" t="s">
        <v>119</v>
      </c>
      <c r="D27" s="2" t="s">
        <v>161</v>
      </c>
      <c r="E27" s="77">
        <v>20</v>
      </c>
      <c r="F27" s="14"/>
      <c r="G27" s="123"/>
      <c r="H27" s="14"/>
      <c r="I27" s="15">
        <f t="shared" si="0"/>
        <v>0</v>
      </c>
      <c r="J27" s="15">
        <f t="shared" si="1"/>
        <v>0</v>
      </c>
    </row>
    <row r="28" spans="1:10" ht="15.75">
      <c r="A28" s="111"/>
      <c r="B28" s="2"/>
      <c r="C28" s="2" t="s">
        <v>195</v>
      </c>
      <c r="D28" s="2" t="s">
        <v>194</v>
      </c>
      <c r="E28" s="77">
        <v>110</v>
      </c>
      <c r="F28" s="14"/>
      <c r="G28" s="123"/>
      <c r="H28" s="14"/>
      <c r="I28" s="15">
        <f t="shared" si="0"/>
        <v>0</v>
      </c>
      <c r="J28" s="15">
        <f t="shared" si="1"/>
        <v>0</v>
      </c>
    </row>
    <row r="29" spans="1:10" ht="15.75">
      <c r="A29" s="111"/>
      <c r="B29" s="2" t="s">
        <v>40</v>
      </c>
      <c r="C29" s="2" t="s">
        <v>41</v>
      </c>
      <c r="D29" s="2" t="s">
        <v>161</v>
      </c>
      <c r="E29" s="77">
        <v>350</v>
      </c>
      <c r="F29" s="14"/>
      <c r="G29" s="123"/>
      <c r="H29" s="14"/>
      <c r="I29" s="15">
        <f t="shared" si="0"/>
        <v>0</v>
      </c>
      <c r="J29" s="15">
        <f t="shared" si="1"/>
        <v>0</v>
      </c>
    </row>
    <row r="30" spans="1:10" ht="15.75">
      <c r="A30" s="111"/>
      <c r="B30" s="2" t="s">
        <v>42</v>
      </c>
      <c r="C30" s="2" t="s">
        <v>43</v>
      </c>
      <c r="D30" s="2" t="s">
        <v>161</v>
      </c>
      <c r="E30" s="77">
        <v>150</v>
      </c>
      <c r="F30" s="14"/>
      <c r="G30" s="123"/>
      <c r="H30" s="14"/>
      <c r="I30" s="15">
        <f aca="true" t="shared" si="2" ref="I30:I60">+E30*G30</f>
        <v>0</v>
      </c>
      <c r="J30" s="15">
        <f t="shared" si="1"/>
        <v>0</v>
      </c>
    </row>
    <row r="31" spans="1:10" ht="15.75">
      <c r="A31" s="111"/>
      <c r="B31" s="2" t="s">
        <v>74</v>
      </c>
      <c r="C31" s="2" t="s">
        <v>179</v>
      </c>
      <c r="D31" s="2" t="s">
        <v>161</v>
      </c>
      <c r="E31" s="77">
        <v>100</v>
      </c>
      <c r="F31" s="14"/>
      <c r="G31" s="123"/>
      <c r="H31" s="14"/>
      <c r="I31" s="15">
        <f t="shared" si="2"/>
        <v>0</v>
      </c>
      <c r="J31" s="15">
        <f t="shared" si="1"/>
        <v>0</v>
      </c>
    </row>
    <row r="32" spans="1:10" ht="15.75">
      <c r="A32" s="111"/>
      <c r="B32" s="2" t="s">
        <v>75</v>
      </c>
      <c r="C32" s="2" t="s">
        <v>269</v>
      </c>
      <c r="D32" s="2" t="s">
        <v>161</v>
      </c>
      <c r="E32" s="77">
        <v>350</v>
      </c>
      <c r="F32" s="14"/>
      <c r="G32" s="123"/>
      <c r="H32" s="14"/>
      <c r="I32" s="15">
        <f t="shared" si="2"/>
        <v>0</v>
      </c>
      <c r="J32" s="15">
        <f t="shared" si="1"/>
        <v>0</v>
      </c>
    </row>
    <row r="33" spans="1:10" ht="15.75">
      <c r="A33" s="111"/>
      <c r="B33" s="2" t="s">
        <v>79</v>
      </c>
      <c r="C33" s="2" t="s">
        <v>200</v>
      </c>
      <c r="D33" s="2" t="s">
        <v>199</v>
      </c>
      <c r="E33" s="77">
        <v>2</v>
      </c>
      <c r="F33" s="14"/>
      <c r="G33" s="123"/>
      <c r="H33" s="14"/>
      <c r="I33" s="15">
        <f t="shared" si="2"/>
        <v>0</v>
      </c>
      <c r="J33" s="15">
        <f t="shared" si="1"/>
        <v>0</v>
      </c>
    </row>
    <row r="34" spans="1:10" ht="15.75">
      <c r="A34" s="111"/>
      <c r="B34" s="2" t="s">
        <v>86</v>
      </c>
      <c r="C34" s="2" t="s">
        <v>180</v>
      </c>
      <c r="D34" s="2" t="s">
        <v>163</v>
      </c>
      <c r="E34" s="77">
        <v>2</v>
      </c>
      <c r="F34" s="14"/>
      <c r="G34" s="123"/>
      <c r="H34" s="14"/>
      <c r="I34" s="15">
        <f t="shared" si="2"/>
        <v>0</v>
      </c>
      <c r="J34" s="15">
        <f t="shared" si="1"/>
        <v>0</v>
      </c>
    </row>
    <row r="35" spans="1:10" ht="15.75">
      <c r="A35" s="111"/>
      <c r="B35" s="2" t="s">
        <v>8</v>
      </c>
      <c r="C35" s="2" t="s">
        <v>9</v>
      </c>
      <c r="D35" s="2" t="s">
        <v>163</v>
      </c>
      <c r="E35" s="77">
        <v>2</v>
      </c>
      <c r="F35" s="14"/>
      <c r="G35" s="123"/>
      <c r="H35" s="14"/>
      <c r="I35" s="15">
        <f t="shared" si="2"/>
        <v>0</v>
      </c>
      <c r="J35" s="15">
        <f t="shared" si="1"/>
        <v>0</v>
      </c>
    </row>
    <row r="36" spans="1:10" ht="15.75">
      <c r="A36" s="111"/>
      <c r="B36" s="2" t="s">
        <v>99</v>
      </c>
      <c r="C36" s="70" t="s">
        <v>276</v>
      </c>
      <c r="D36" s="2" t="s">
        <v>161</v>
      </c>
      <c r="E36" s="77">
        <v>10</v>
      </c>
      <c r="F36" s="14"/>
      <c r="G36" s="123"/>
      <c r="H36" s="14"/>
      <c r="I36" s="15">
        <f t="shared" si="2"/>
        <v>0</v>
      </c>
      <c r="J36" s="15">
        <f t="shared" si="1"/>
        <v>0</v>
      </c>
    </row>
    <row r="37" spans="1:10" ht="15.75">
      <c r="A37" s="111"/>
      <c r="B37" s="2" t="s">
        <v>3</v>
      </c>
      <c r="C37" s="2" t="s">
        <v>270</v>
      </c>
      <c r="D37" s="2" t="s">
        <v>163</v>
      </c>
      <c r="E37" s="77">
        <v>5</v>
      </c>
      <c r="F37" s="14"/>
      <c r="G37" s="123"/>
      <c r="H37" s="14"/>
      <c r="I37" s="15">
        <f t="shared" si="2"/>
        <v>0</v>
      </c>
      <c r="J37" s="15">
        <f t="shared" si="1"/>
        <v>0</v>
      </c>
    </row>
    <row r="38" spans="1:10" ht="15.75">
      <c r="A38" s="111"/>
      <c r="B38" s="2" t="s">
        <v>36</v>
      </c>
      <c r="C38" s="2" t="s">
        <v>37</v>
      </c>
      <c r="D38" s="2" t="s">
        <v>161</v>
      </c>
      <c r="E38" s="77">
        <v>2</v>
      </c>
      <c r="F38" s="14"/>
      <c r="G38" s="123"/>
      <c r="H38" s="14"/>
      <c r="I38" s="15">
        <f t="shared" si="2"/>
        <v>0</v>
      </c>
      <c r="J38" s="15">
        <f t="shared" si="1"/>
        <v>0</v>
      </c>
    </row>
    <row r="39" spans="1:10" ht="15.75">
      <c r="A39" s="111"/>
      <c r="B39" s="2" t="s">
        <v>54</v>
      </c>
      <c r="C39" s="2" t="s">
        <v>271</v>
      </c>
      <c r="D39" s="2" t="s">
        <v>161</v>
      </c>
      <c r="E39" s="77">
        <v>30</v>
      </c>
      <c r="F39" s="14"/>
      <c r="G39" s="123"/>
      <c r="H39" s="14"/>
      <c r="I39" s="15">
        <f t="shared" si="2"/>
        <v>0</v>
      </c>
      <c r="J39" s="15">
        <f t="shared" si="1"/>
        <v>0</v>
      </c>
    </row>
    <row r="40" spans="1:10" ht="15.75">
      <c r="A40" s="111"/>
      <c r="B40" s="2"/>
      <c r="C40" s="2" t="s">
        <v>96</v>
      </c>
      <c r="D40" s="2" t="s">
        <v>161</v>
      </c>
      <c r="E40" s="77">
        <v>2</v>
      </c>
      <c r="F40" s="14"/>
      <c r="G40" s="123"/>
      <c r="H40" s="14"/>
      <c r="I40" s="15">
        <f>+E40*G40</f>
        <v>0</v>
      </c>
      <c r="J40" s="15">
        <f t="shared" si="1"/>
        <v>0</v>
      </c>
    </row>
    <row r="41" spans="1:10" ht="15.75">
      <c r="A41" s="111"/>
      <c r="B41" s="2"/>
      <c r="C41" s="2" t="s">
        <v>12</v>
      </c>
      <c r="D41" s="2" t="s">
        <v>161</v>
      </c>
      <c r="E41" s="77">
        <v>30</v>
      </c>
      <c r="F41" s="14"/>
      <c r="G41" s="123"/>
      <c r="H41" s="14"/>
      <c r="I41" s="15">
        <f t="shared" si="2"/>
        <v>0</v>
      </c>
      <c r="J41" s="15">
        <f t="shared" si="1"/>
        <v>0</v>
      </c>
    </row>
    <row r="42" spans="1:10" ht="15.75">
      <c r="A42" s="111"/>
      <c r="B42" s="2"/>
      <c r="C42" s="2" t="s">
        <v>201</v>
      </c>
      <c r="D42" s="2" t="s">
        <v>194</v>
      </c>
      <c r="E42" s="77">
        <v>1</v>
      </c>
      <c r="F42" s="14"/>
      <c r="G42" s="123"/>
      <c r="H42" s="14"/>
      <c r="I42" s="15">
        <f t="shared" si="2"/>
        <v>0</v>
      </c>
      <c r="J42" s="15">
        <f t="shared" si="1"/>
        <v>0</v>
      </c>
    </row>
    <row r="43" spans="1:10" ht="15.75">
      <c r="A43" s="111"/>
      <c r="B43" s="2"/>
      <c r="C43" s="2" t="s">
        <v>102</v>
      </c>
      <c r="D43" s="2" t="s">
        <v>161</v>
      </c>
      <c r="E43" s="77">
        <v>10</v>
      </c>
      <c r="F43" s="14"/>
      <c r="G43" s="123"/>
      <c r="H43" s="14"/>
      <c r="I43" s="15">
        <f t="shared" si="2"/>
        <v>0</v>
      </c>
      <c r="J43" s="15">
        <f t="shared" si="1"/>
        <v>0</v>
      </c>
    </row>
    <row r="44" spans="1:10" ht="15.75">
      <c r="A44" s="111"/>
      <c r="B44" s="2"/>
      <c r="C44" s="2" t="s">
        <v>101</v>
      </c>
      <c r="D44" s="2" t="s">
        <v>161</v>
      </c>
      <c r="E44" s="77">
        <v>4</v>
      </c>
      <c r="F44" s="14"/>
      <c r="G44" s="123"/>
      <c r="H44" s="14"/>
      <c r="I44" s="15">
        <f t="shared" si="2"/>
        <v>0</v>
      </c>
      <c r="J44" s="15">
        <f t="shared" si="1"/>
        <v>0</v>
      </c>
    </row>
    <row r="45" spans="1:10" ht="15.75">
      <c r="A45" s="111"/>
      <c r="B45" s="2"/>
      <c r="C45" s="2" t="s">
        <v>213</v>
      </c>
      <c r="D45" s="2" t="s">
        <v>194</v>
      </c>
      <c r="E45" s="77">
        <v>5</v>
      </c>
      <c r="F45" s="14"/>
      <c r="G45" s="123"/>
      <c r="H45" s="14"/>
      <c r="I45" s="15">
        <f t="shared" si="2"/>
        <v>0</v>
      </c>
      <c r="J45" s="15">
        <f t="shared" si="1"/>
        <v>0</v>
      </c>
    </row>
    <row r="46" spans="1:10" ht="15.75">
      <c r="A46" s="111"/>
      <c r="B46" s="2"/>
      <c r="C46" s="2" t="s">
        <v>272</v>
      </c>
      <c r="D46" s="2" t="s">
        <v>161</v>
      </c>
      <c r="E46" s="77">
        <v>10</v>
      </c>
      <c r="F46" s="14"/>
      <c r="G46" s="123"/>
      <c r="H46" s="14"/>
      <c r="I46" s="15">
        <f t="shared" si="2"/>
        <v>0</v>
      </c>
      <c r="J46" s="15">
        <f t="shared" si="1"/>
        <v>0</v>
      </c>
    </row>
    <row r="47" spans="1:10" ht="15.75">
      <c r="A47" s="111"/>
      <c r="B47" s="2" t="s">
        <v>55</v>
      </c>
      <c r="C47" s="71" t="s">
        <v>279</v>
      </c>
      <c r="D47" s="72" t="s">
        <v>163</v>
      </c>
      <c r="E47" s="79">
        <v>200</v>
      </c>
      <c r="F47" s="73"/>
      <c r="G47" s="123"/>
      <c r="H47" s="73"/>
      <c r="I47" s="74">
        <f t="shared" si="2"/>
        <v>0</v>
      </c>
      <c r="J47" s="15">
        <f t="shared" si="1"/>
        <v>0</v>
      </c>
    </row>
    <row r="48" spans="1:10" ht="15.75">
      <c r="A48" s="111"/>
      <c r="B48" s="2" t="s">
        <v>44</v>
      </c>
      <c r="C48" s="2" t="s">
        <v>45</v>
      </c>
      <c r="D48" s="2" t="s">
        <v>161</v>
      </c>
      <c r="E48" s="77">
        <v>200</v>
      </c>
      <c r="F48" s="14"/>
      <c r="G48" s="123"/>
      <c r="H48" s="14"/>
      <c r="I48" s="15">
        <f t="shared" si="2"/>
        <v>0</v>
      </c>
      <c r="J48" s="15">
        <f t="shared" si="1"/>
        <v>0</v>
      </c>
    </row>
    <row r="49" spans="1:10" ht="15.75">
      <c r="A49" s="111"/>
      <c r="B49" s="2" t="s">
        <v>13</v>
      </c>
      <c r="C49" s="2" t="s">
        <v>14</v>
      </c>
      <c r="D49" s="2" t="s">
        <v>161</v>
      </c>
      <c r="E49" s="77">
        <v>200</v>
      </c>
      <c r="F49" s="14"/>
      <c r="G49" s="123"/>
      <c r="H49" s="14"/>
      <c r="I49" s="15">
        <f t="shared" si="2"/>
        <v>0</v>
      </c>
      <c r="J49" s="15">
        <f t="shared" si="1"/>
        <v>0</v>
      </c>
    </row>
    <row r="50" spans="1:10" ht="15.75">
      <c r="A50" s="111"/>
      <c r="B50" s="2" t="s">
        <v>58</v>
      </c>
      <c r="C50" s="2" t="s">
        <v>202</v>
      </c>
      <c r="D50" s="2" t="s">
        <v>161</v>
      </c>
      <c r="E50" s="77">
        <v>4000</v>
      </c>
      <c r="F50" s="14"/>
      <c r="G50" s="123"/>
      <c r="H50" s="14"/>
      <c r="I50" s="15">
        <f t="shared" si="2"/>
        <v>0</v>
      </c>
      <c r="J50" s="15">
        <f t="shared" si="1"/>
        <v>0</v>
      </c>
    </row>
    <row r="51" spans="1:10" ht="15.75">
      <c r="A51" s="111"/>
      <c r="B51" s="2" t="s">
        <v>57</v>
      </c>
      <c r="C51" s="2" t="s">
        <v>203</v>
      </c>
      <c r="D51" s="2" t="s">
        <v>161</v>
      </c>
      <c r="E51" s="77">
        <v>2000</v>
      </c>
      <c r="F51" s="14"/>
      <c r="G51" s="123"/>
      <c r="H51" s="14"/>
      <c r="I51" s="15">
        <f t="shared" si="2"/>
        <v>0</v>
      </c>
      <c r="J51" s="15">
        <f t="shared" si="1"/>
        <v>0</v>
      </c>
    </row>
    <row r="52" spans="1:10" ht="15.75">
      <c r="A52" s="111"/>
      <c r="B52" s="2" t="s">
        <v>56</v>
      </c>
      <c r="C52" s="2" t="s">
        <v>204</v>
      </c>
      <c r="D52" s="2" t="s">
        <v>161</v>
      </c>
      <c r="E52" s="77">
        <v>1500</v>
      </c>
      <c r="F52" s="14"/>
      <c r="G52" s="123"/>
      <c r="H52" s="14"/>
      <c r="I52" s="15">
        <f t="shared" si="2"/>
        <v>0</v>
      </c>
      <c r="J52" s="15">
        <f t="shared" si="1"/>
        <v>0</v>
      </c>
    </row>
    <row r="53" spans="1:10" ht="15.75">
      <c r="A53" s="111"/>
      <c r="B53" s="2" t="s">
        <v>46</v>
      </c>
      <c r="C53" s="2" t="s">
        <v>273</v>
      </c>
      <c r="D53" s="2" t="s">
        <v>161</v>
      </c>
      <c r="E53" s="77">
        <v>172</v>
      </c>
      <c r="F53" s="14"/>
      <c r="G53" s="123"/>
      <c r="H53" s="14"/>
      <c r="I53" s="15">
        <f t="shared" si="2"/>
        <v>0</v>
      </c>
      <c r="J53" s="15">
        <f t="shared" si="1"/>
        <v>0</v>
      </c>
    </row>
    <row r="54" spans="1:10" ht="15.75">
      <c r="A54" s="111"/>
      <c r="B54" s="2"/>
      <c r="C54" s="2" t="s">
        <v>205</v>
      </c>
      <c r="D54" s="2" t="s">
        <v>194</v>
      </c>
      <c r="E54" s="77">
        <v>20</v>
      </c>
      <c r="F54" s="14"/>
      <c r="G54" s="123"/>
      <c r="H54" s="14"/>
      <c r="I54" s="15">
        <f t="shared" si="2"/>
        <v>0</v>
      </c>
      <c r="J54" s="15">
        <f t="shared" si="1"/>
        <v>0</v>
      </c>
    </row>
    <row r="55" spans="1:10" ht="15.75">
      <c r="A55" s="111"/>
      <c r="B55" s="2"/>
      <c r="C55" s="2" t="s">
        <v>231</v>
      </c>
      <c r="D55" s="2" t="s">
        <v>194</v>
      </c>
      <c r="E55" s="77">
        <v>20</v>
      </c>
      <c r="F55" s="14"/>
      <c r="G55" s="123"/>
      <c r="H55" s="14"/>
      <c r="I55" s="15">
        <f t="shared" si="2"/>
        <v>0</v>
      </c>
      <c r="J55" s="15">
        <f t="shared" si="1"/>
        <v>0</v>
      </c>
    </row>
    <row r="56" spans="1:10" ht="15.75">
      <c r="A56" s="111"/>
      <c r="B56" s="2" t="s">
        <v>10</v>
      </c>
      <c r="C56" s="2" t="s">
        <v>11</v>
      </c>
      <c r="D56" s="2" t="s">
        <v>161</v>
      </c>
      <c r="E56" s="77">
        <v>2</v>
      </c>
      <c r="F56" s="14"/>
      <c r="G56" s="123"/>
      <c r="H56" s="14"/>
      <c r="I56" s="15">
        <f t="shared" si="2"/>
        <v>0</v>
      </c>
      <c r="J56" s="15">
        <f t="shared" si="1"/>
        <v>0</v>
      </c>
    </row>
    <row r="57" spans="1:10" ht="15.75">
      <c r="A57" s="111"/>
      <c r="B57" s="2" t="s">
        <v>24</v>
      </c>
      <c r="C57" s="2" t="s">
        <v>25</v>
      </c>
      <c r="D57" s="2" t="s">
        <v>165</v>
      </c>
      <c r="E57" s="77">
        <v>64</v>
      </c>
      <c r="F57" s="14"/>
      <c r="G57" s="123"/>
      <c r="H57" s="14"/>
      <c r="I57" s="15">
        <f t="shared" si="2"/>
        <v>0</v>
      </c>
      <c r="J57" s="15">
        <f t="shared" si="1"/>
        <v>0</v>
      </c>
    </row>
    <row r="58" spans="1:10" s="16" customFormat="1" ht="15.75">
      <c r="A58" s="111"/>
      <c r="B58" s="2" t="s">
        <v>38</v>
      </c>
      <c r="C58" s="2" t="s">
        <v>39</v>
      </c>
      <c r="D58" s="2" t="s">
        <v>162</v>
      </c>
      <c r="E58" s="77">
        <v>50</v>
      </c>
      <c r="F58" s="14"/>
      <c r="G58" s="123"/>
      <c r="H58" s="14"/>
      <c r="I58" s="15">
        <f t="shared" si="2"/>
        <v>0</v>
      </c>
      <c r="J58" s="15">
        <f t="shared" si="1"/>
        <v>0</v>
      </c>
    </row>
    <row r="59" spans="1:10" ht="15.75">
      <c r="A59" s="111"/>
      <c r="B59" s="2" t="s">
        <v>80</v>
      </c>
      <c r="C59" s="2" t="s">
        <v>81</v>
      </c>
      <c r="D59" s="2" t="s">
        <v>164</v>
      </c>
      <c r="E59" s="77">
        <v>50</v>
      </c>
      <c r="F59" s="14"/>
      <c r="G59" s="123"/>
      <c r="H59" s="14"/>
      <c r="I59" s="15">
        <f t="shared" si="2"/>
        <v>0</v>
      </c>
      <c r="J59" s="15">
        <f t="shared" si="1"/>
        <v>0</v>
      </c>
    </row>
    <row r="60" spans="1:10" ht="15.75">
      <c r="A60" s="111"/>
      <c r="B60" s="2" t="s">
        <v>63</v>
      </c>
      <c r="C60" s="2" t="s">
        <v>64</v>
      </c>
      <c r="D60" s="2" t="s">
        <v>164</v>
      </c>
      <c r="E60" s="77">
        <v>100</v>
      </c>
      <c r="F60" s="14"/>
      <c r="G60" s="123"/>
      <c r="H60" s="14"/>
      <c r="I60" s="15">
        <f t="shared" si="2"/>
        <v>0</v>
      </c>
      <c r="J60" s="15">
        <f t="shared" si="1"/>
        <v>0</v>
      </c>
    </row>
    <row r="61" spans="1:10" ht="15.75">
      <c r="A61" s="111"/>
      <c r="B61" s="2" t="s">
        <v>103</v>
      </c>
      <c r="C61" s="2" t="s">
        <v>182</v>
      </c>
      <c r="D61" s="2" t="s">
        <v>161</v>
      </c>
      <c r="E61" s="77">
        <v>50</v>
      </c>
      <c r="F61" s="14"/>
      <c r="G61" s="123"/>
      <c r="H61" s="14"/>
      <c r="I61" s="15">
        <f aca="true" t="shared" si="3" ref="I61:I88">+E61*G61</f>
        <v>0</v>
      </c>
      <c r="J61" s="15">
        <f t="shared" si="1"/>
        <v>0</v>
      </c>
    </row>
    <row r="62" spans="1:10" ht="15.75">
      <c r="A62" s="111"/>
      <c r="B62" s="2"/>
      <c r="C62" s="2" t="s">
        <v>23</v>
      </c>
      <c r="D62" s="2" t="s">
        <v>164</v>
      </c>
      <c r="E62" s="77">
        <v>5</v>
      </c>
      <c r="F62" s="14"/>
      <c r="G62" s="123"/>
      <c r="H62" s="14"/>
      <c r="I62" s="15">
        <f t="shared" si="3"/>
        <v>0</v>
      </c>
      <c r="J62" s="15">
        <f t="shared" si="1"/>
        <v>0</v>
      </c>
    </row>
    <row r="63" spans="1:10" ht="15.75">
      <c r="A63" s="111"/>
      <c r="B63" s="2"/>
      <c r="C63" s="2" t="s">
        <v>274</v>
      </c>
      <c r="D63" s="2" t="s">
        <v>194</v>
      </c>
      <c r="E63" s="77">
        <v>20</v>
      </c>
      <c r="F63" s="14"/>
      <c r="G63" s="123"/>
      <c r="H63" s="14"/>
      <c r="I63" s="15">
        <f t="shared" si="3"/>
        <v>0</v>
      </c>
      <c r="J63" s="15">
        <f t="shared" si="1"/>
        <v>0</v>
      </c>
    </row>
    <row r="64" spans="1:10" ht="15.75">
      <c r="A64" s="111"/>
      <c r="B64" s="2"/>
      <c r="C64" s="2" t="s">
        <v>275</v>
      </c>
      <c r="D64" s="2" t="s">
        <v>194</v>
      </c>
      <c r="E64" s="77">
        <v>5</v>
      </c>
      <c r="F64" s="14"/>
      <c r="G64" s="123"/>
      <c r="H64" s="14"/>
      <c r="I64" s="15">
        <f t="shared" si="3"/>
        <v>0</v>
      </c>
      <c r="J64" s="15">
        <f t="shared" si="1"/>
        <v>0</v>
      </c>
    </row>
    <row r="65" spans="1:10" ht="15.75">
      <c r="A65" s="111"/>
      <c r="B65" s="2" t="s">
        <v>19</v>
      </c>
      <c r="C65" s="2" t="s">
        <v>20</v>
      </c>
      <c r="D65" s="2" t="s">
        <v>161</v>
      </c>
      <c r="E65" s="77">
        <v>300</v>
      </c>
      <c r="F65" s="14"/>
      <c r="G65" s="123"/>
      <c r="H65" s="14"/>
      <c r="I65" s="15">
        <f t="shared" si="3"/>
        <v>0</v>
      </c>
      <c r="J65" s="15">
        <f t="shared" si="1"/>
        <v>0</v>
      </c>
    </row>
    <row r="66" spans="1:10" ht="15.75">
      <c r="A66" s="111"/>
      <c r="B66" s="2" t="s">
        <v>21</v>
      </c>
      <c r="C66" s="2" t="s">
        <v>22</v>
      </c>
      <c r="D66" s="2" t="s">
        <v>161</v>
      </c>
      <c r="E66" s="77">
        <v>200</v>
      </c>
      <c r="F66" s="14"/>
      <c r="G66" s="123"/>
      <c r="H66" s="14"/>
      <c r="I66" s="15">
        <f t="shared" si="3"/>
        <v>0</v>
      </c>
      <c r="J66" s="15">
        <f t="shared" si="1"/>
        <v>0</v>
      </c>
    </row>
    <row r="67" spans="1:10" ht="15.75">
      <c r="A67" s="111"/>
      <c r="B67" s="2"/>
      <c r="C67" s="2" t="s">
        <v>206</v>
      </c>
      <c r="D67" s="2" t="s">
        <v>164</v>
      </c>
      <c r="E67" s="77">
        <v>5</v>
      </c>
      <c r="F67" s="14"/>
      <c r="G67" s="123"/>
      <c r="H67" s="14"/>
      <c r="I67" s="15">
        <f t="shared" si="3"/>
        <v>0</v>
      </c>
      <c r="J67" s="15">
        <f aca="true" t="shared" si="4" ref="J67:J130">+E67*H67</f>
        <v>0</v>
      </c>
    </row>
    <row r="68" spans="1:10" ht="15.75">
      <c r="A68" s="111"/>
      <c r="B68" s="2"/>
      <c r="C68" s="2" t="s">
        <v>223</v>
      </c>
      <c r="D68" s="2" t="s">
        <v>207</v>
      </c>
      <c r="E68" s="77">
        <v>200</v>
      </c>
      <c r="F68" s="14"/>
      <c r="G68" s="123"/>
      <c r="H68" s="14"/>
      <c r="I68" s="15">
        <f t="shared" si="3"/>
        <v>0</v>
      </c>
      <c r="J68" s="15">
        <f t="shared" si="4"/>
        <v>0</v>
      </c>
    </row>
    <row r="69" spans="1:10" ht="15.75">
      <c r="A69" s="111"/>
      <c r="B69" s="2"/>
      <c r="C69" s="93" t="s">
        <v>284</v>
      </c>
      <c r="D69" s="2" t="s">
        <v>161</v>
      </c>
      <c r="E69" s="87">
        <v>3</v>
      </c>
      <c r="F69" s="14"/>
      <c r="G69" s="123"/>
      <c r="H69" s="14"/>
      <c r="I69" s="15">
        <f>+E69*G69</f>
        <v>0</v>
      </c>
      <c r="J69" s="15">
        <f t="shared" si="4"/>
        <v>0</v>
      </c>
    </row>
    <row r="70" spans="1:10" ht="15.75">
      <c r="A70" s="111"/>
      <c r="B70" s="2" t="s">
        <v>32</v>
      </c>
      <c r="C70" s="2" t="s">
        <v>208</v>
      </c>
      <c r="D70" s="2" t="s">
        <v>161</v>
      </c>
      <c r="E70" s="77">
        <v>90</v>
      </c>
      <c r="F70" s="14"/>
      <c r="G70" s="123"/>
      <c r="H70" s="14"/>
      <c r="I70" s="15">
        <f t="shared" si="3"/>
        <v>0</v>
      </c>
      <c r="J70" s="15">
        <f t="shared" si="4"/>
        <v>0</v>
      </c>
    </row>
    <row r="71" spans="1:10" ht="15.75">
      <c r="A71" s="111"/>
      <c r="B71" s="2" t="s">
        <v>33</v>
      </c>
      <c r="C71" s="2" t="s">
        <v>209</v>
      </c>
      <c r="D71" s="2" t="s">
        <v>161</v>
      </c>
      <c r="E71" s="77">
        <v>110</v>
      </c>
      <c r="F71" s="14"/>
      <c r="G71" s="123"/>
      <c r="H71" s="14"/>
      <c r="I71" s="15">
        <f t="shared" si="3"/>
        <v>0</v>
      </c>
      <c r="J71" s="15">
        <f t="shared" si="4"/>
        <v>0</v>
      </c>
    </row>
    <row r="72" spans="1:10" ht="15.75">
      <c r="A72" s="111"/>
      <c r="B72" s="2" t="s">
        <v>50</v>
      </c>
      <c r="C72" s="2" t="s">
        <v>51</v>
      </c>
      <c r="D72" s="2" t="s">
        <v>161</v>
      </c>
      <c r="E72" s="77">
        <v>250</v>
      </c>
      <c r="F72" s="14"/>
      <c r="G72" s="123"/>
      <c r="H72" s="14"/>
      <c r="I72" s="15">
        <f t="shared" si="3"/>
        <v>0</v>
      </c>
      <c r="J72" s="15">
        <f t="shared" si="4"/>
        <v>0</v>
      </c>
    </row>
    <row r="73" spans="1:10" ht="15.75">
      <c r="A73" s="111"/>
      <c r="B73" s="2" t="s">
        <v>146</v>
      </c>
      <c r="C73" s="2" t="s">
        <v>210</v>
      </c>
      <c r="D73" s="2" t="s">
        <v>163</v>
      </c>
      <c r="E73" s="77">
        <v>2</v>
      </c>
      <c r="F73" s="14"/>
      <c r="G73" s="123"/>
      <c r="H73" s="14"/>
      <c r="I73" s="15">
        <f t="shared" si="3"/>
        <v>0</v>
      </c>
      <c r="J73" s="15">
        <f t="shared" si="4"/>
        <v>0</v>
      </c>
    </row>
    <row r="74" spans="1:10" ht="15.75">
      <c r="A74" s="111"/>
      <c r="B74" s="2" t="s">
        <v>92</v>
      </c>
      <c r="C74" s="2" t="s">
        <v>93</v>
      </c>
      <c r="D74" s="2" t="s">
        <v>161</v>
      </c>
      <c r="E74" s="77">
        <v>10</v>
      </c>
      <c r="F74" s="14"/>
      <c r="G74" s="123"/>
      <c r="H74" s="14"/>
      <c r="I74" s="15">
        <f t="shared" si="3"/>
        <v>0</v>
      </c>
      <c r="J74" s="15">
        <f t="shared" si="4"/>
        <v>0</v>
      </c>
    </row>
    <row r="75" spans="1:10" ht="15.75">
      <c r="A75" s="111"/>
      <c r="B75" s="2" t="s">
        <v>69</v>
      </c>
      <c r="C75" s="2" t="s">
        <v>186</v>
      </c>
      <c r="D75" s="2" t="s">
        <v>161</v>
      </c>
      <c r="E75" s="77">
        <v>5</v>
      </c>
      <c r="F75" s="14"/>
      <c r="G75" s="123"/>
      <c r="H75" s="14"/>
      <c r="I75" s="15">
        <f t="shared" si="3"/>
        <v>0</v>
      </c>
      <c r="J75" s="15">
        <f t="shared" si="4"/>
        <v>0</v>
      </c>
    </row>
    <row r="76" spans="1:10" ht="15.75">
      <c r="A76" s="111"/>
      <c r="B76" s="2" t="s">
        <v>48</v>
      </c>
      <c r="C76" s="2" t="s">
        <v>49</v>
      </c>
      <c r="D76" s="2" t="s">
        <v>161</v>
      </c>
      <c r="E76" s="77">
        <v>5</v>
      </c>
      <c r="F76" s="14"/>
      <c r="G76" s="123"/>
      <c r="H76" s="14"/>
      <c r="I76" s="15">
        <f t="shared" si="3"/>
        <v>0</v>
      </c>
      <c r="J76" s="15">
        <f t="shared" si="4"/>
        <v>0</v>
      </c>
    </row>
    <row r="77" spans="1:10" ht="15.75">
      <c r="A77" s="111"/>
      <c r="B77" s="2" t="s">
        <v>91</v>
      </c>
      <c r="C77" s="2" t="s">
        <v>277</v>
      </c>
      <c r="D77" s="2" t="s">
        <v>161</v>
      </c>
      <c r="E77" s="77">
        <v>20</v>
      </c>
      <c r="F77" s="14"/>
      <c r="G77" s="123"/>
      <c r="H77" s="14"/>
      <c r="I77" s="15">
        <f t="shared" si="3"/>
        <v>0</v>
      </c>
      <c r="J77" s="15">
        <f t="shared" si="4"/>
        <v>0</v>
      </c>
    </row>
    <row r="78" spans="1:10" ht="15.75">
      <c r="A78" s="111"/>
      <c r="B78" s="2" t="s">
        <v>28</v>
      </c>
      <c r="C78" s="2" t="s">
        <v>29</v>
      </c>
      <c r="D78" s="2" t="s">
        <v>161</v>
      </c>
      <c r="E78" s="77">
        <v>120</v>
      </c>
      <c r="F78" s="14"/>
      <c r="G78" s="123"/>
      <c r="H78" s="14"/>
      <c r="I78" s="15">
        <f t="shared" si="3"/>
        <v>0</v>
      </c>
      <c r="J78" s="15">
        <f t="shared" si="4"/>
        <v>0</v>
      </c>
    </row>
    <row r="79" spans="1:10" ht="15.75">
      <c r="A79" s="111"/>
      <c r="B79" s="2" t="s">
        <v>26</v>
      </c>
      <c r="C79" s="2" t="s">
        <v>27</v>
      </c>
      <c r="D79" s="2" t="s">
        <v>161</v>
      </c>
      <c r="E79" s="77">
        <v>150</v>
      </c>
      <c r="F79" s="14"/>
      <c r="G79" s="123"/>
      <c r="H79" s="14"/>
      <c r="I79" s="15">
        <f t="shared" si="3"/>
        <v>0</v>
      </c>
      <c r="J79" s="15">
        <f t="shared" si="4"/>
        <v>0</v>
      </c>
    </row>
    <row r="80" spans="1:10" ht="15.75">
      <c r="A80" s="112"/>
      <c r="B80" s="2" t="s">
        <v>17</v>
      </c>
      <c r="C80" s="2" t="s">
        <v>18</v>
      </c>
      <c r="D80" s="2" t="s">
        <v>161</v>
      </c>
      <c r="E80" s="77">
        <v>5</v>
      </c>
      <c r="F80" s="14"/>
      <c r="G80" s="123"/>
      <c r="H80" s="14"/>
      <c r="I80" s="15">
        <f t="shared" si="3"/>
        <v>0</v>
      </c>
      <c r="J80" s="15">
        <f t="shared" si="4"/>
        <v>0</v>
      </c>
    </row>
    <row r="81" spans="1:10" ht="15.75">
      <c r="A81" s="107">
        <v>4</v>
      </c>
      <c r="B81" s="64" t="s">
        <v>77</v>
      </c>
      <c r="C81" s="64" t="s">
        <v>78</v>
      </c>
      <c r="D81" s="64" t="s">
        <v>161</v>
      </c>
      <c r="E81" s="78">
        <v>2</v>
      </c>
      <c r="F81" s="65"/>
      <c r="G81" s="124"/>
      <c r="H81" s="65"/>
      <c r="I81" s="66">
        <f t="shared" si="3"/>
        <v>0</v>
      </c>
      <c r="J81" s="66">
        <f t="shared" si="4"/>
        <v>0</v>
      </c>
    </row>
    <row r="82" spans="1:10" ht="15.75">
      <c r="A82" s="108"/>
      <c r="B82" s="64" t="s">
        <v>72</v>
      </c>
      <c r="C82" s="64" t="s">
        <v>73</v>
      </c>
      <c r="D82" s="64" t="s">
        <v>161</v>
      </c>
      <c r="E82" s="78">
        <v>2</v>
      </c>
      <c r="F82" s="65"/>
      <c r="G82" s="124"/>
      <c r="H82" s="65"/>
      <c r="I82" s="66">
        <f t="shared" si="3"/>
        <v>0</v>
      </c>
      <c r="J82" s="66">
        <f t="shared" si="4"/>
        <v>0</v>
      </c>
    </row>
    <row r="83" spans="1:10" ht="15.75">
      <c r="A83" s="108"/>
      <c r="B83" s="64" t="s">
        <v>65</v>
      </c>
      <c r="C83" s="64" t="s">
        <v>66</v>
      </c>
      <c r="D83" s="64" t="s">
        <v>161</v>
      </c>
      <c r="E83" s="78">
        <v>2</v>
      </c>
      <c r="F83" s="65"/>
      <c r="G83" s="124"/>
      <c r="H83" s="65"/>
      <c r="I83" s="66">
        <f t="shared" si="3"/>
        <v>0</v>
      </c>
      <c r="J83" s="66">
        <f t="shared" si="4"/>
        <v>0</v>
      </c>
    </row>
    <row r="84" spans="1:10" ht="15.75">
      <c r="A84" s="108"/>
      <c r="B84" s="64" t="s">
        <v>67</v>
      </c>
      <c r="C84" s="64" t="s">
        <v>68</v>
      </c>
      <c r="D84" s="64" t="s">
        <v>161</v>
      </c>
      <c r="E84" s="78">
        <v>2</v>
      </c>
      <c r="F84" s="65"/>
      <c r="G84" s="124"/>
      <c r="H84" s="65"/>
      <c r="I84" s="66">
        <f t="shared" si="3"/>
        <v>0</v>
      </c>
      <c r="J84" s="66">
        <f t="shared" si="4"/>
        <v>0</v>
      </c>
    </row>
    <row r="85" spans="1:10" ht="15.75">
      <c r="A85" s="109"/>
      <c r="B85" s="64" t="s">
        <v>84</v>
      </c>
      <c r="C85" s="64" t="s">
        <v>85</v>
      </c>
      <c r="D85" s="64" t="s">
        <v>161</v>
      </c>
      <c r="E85" s="78">
        <v>2</v>
      </c>
      <c r="F85" s="65"/>
      <c r="G85" s="124"/>
      <c r="H85" s="65"/>
      <c r="I85" s="66">
        <f t="shared" si="3"/>
        <v>0</v>
      </c>
      <c r="J85" s="66">
        <f t="shared" si="4"/>
        <v>0</v>
      </c>
    </row>
    <row r="86" spans="1:10" s="16" customFormat="1" ht="15.75">
      <c r="A86" s="110">
        <v>5</v>
      </c>
      <c r="B86" s="2"/>
      <c r="C86" s="2" t="s">
        <v>198</v>
      </c>
      <c r="D86" s="2" t="s">
        <v>194</v>
      </c>
      <c r="E86" s="77">
        <v>300</v>
      </c>
      <c r="F86" s="14"/>
      <c r="G86" s="123"/>
      <c r="H86" s="14"/>
      <c r="I86" s="15">
        <f t="shared" si="3"/>
        <v>0</v>
      </c>
      <c r="J86" s="15">
        <f t="shared" si="4"/>
        <v>0</v>
      </c>
    </row>
    <row r="87" spans="1:10" s="16" customFormat="1" ht="15.75">
      <c r="A87" s="111"/>
      <c r="B87" s="2"/>
      <c r="C87" s="2" t="s">
        <v>184</v>
      </c>
      <c r="D87" s="2" t="s">
        <v>164</v>
      </c>
      <c r="E87" s="77">
        <v>300</v>
      </c>
      <c r="F87" s="14"/>
      <c r="G87" s="123"/>
      <c r="H87" s="14"/>
      <c r="I87" s="15">
        <f>+E87*G87</f>
        <v>0</v>
      </c>
      <c r="J87" s="15">
        <f t="shared" si="4"/>
        <v>0</v>
      </c>
    </row>
    <row r="88" spans="1:10" s="16" customFormat="1" ht="15.75">
      <c r="A88" s="111"/>
      <c r="B88" s="2" t="s">
        <v>122</v>
      </c>
      <c r="C88" s="2" t="s">
        <v>123</v>
      </c>
      <c r="D88" s="2" t="s">
        <v>164</v>
      </c>
      <c r="E88" s="77">
        <v>50</v>
      </c>
      <c r="F88" s="14"/>
      <c r="G88" s="123"/>
      <c r="H88" s="14"/>
      <c r="I88" s="15">
        <f t="shared" si="3"/>
        <v>0</v>
      </c>
      <c r="J88" s="15">
        <f t="shared" si="4"/>
        <v>0</v>
      </c>
    </row>
    <row r="89" spans="1:10" s="16" customFormat="1" ht="15.75">
      <c r="A89" s="111"/>
      <c r="B89" s="2" t="s">
        <v>61</v>
      </c>
      <c r="C89" s="2" t="s">
        <v>62</v>
      </c>
      <c r="D89" s="2" t="s">
        <v>161</v>
      </c>
      <c r="E89" s="77">
        <v>2000</v>
      </c>
      <c r="F89" s="14"/>
      <c r="G89" s="123"/>
      <c r="H89" s="14"/>
      <c r="I89" s="15">
        <f aca="true" t="shared" si="5" ref="I89:I125">+E89*G89</f>
        <v>0</v>
      </c>
      <c r="J89" s="15">
        <f t="shared" si="4"/>
        <v>0</v>
      </c>
    </row>
    <row r="90" spans="1:10" s="16" customFormat="1" ht="15.75">
      <c r="A90" s="111"/>
      <c r="B90" s="2"/>
      <c r="C90" s="2" t="s">
        <v>211</v>
      </c>
      <c r="D90" s="2" t="s">
        <v>194</v>
      </c>
      <c r="E90" s="77">
        <v>500</v>
      </c>
      <c r="F90" s="14"/>
      <c r="G90" s="123"/>
      <c r="H90" s="14"/>
      <c r="I90" s="15">
        <f t="shared" si="5"/>
        <v>0</v>
      </c>
      <c r="J90" s="15">
        <f t="shared" si="4"/>
        <v>0</v>
      </c>
    </row>
    <row r="91" spans="1:10" s="16" customFormat="1" ht="15.75">
      <c r="A91" s="111"/>
      <c r="B91" s="2" t="s">
        <v>133</v>
      </c>
      <c r="C91" s="2" t="s">
        <v>134</v>
      </c>
      <c r="D91" s="2" t="s">
        <v>161</v>
      </c>
      <c r="E91" s="77">
        <v>500</v>
      </c>
      <c r="F91" s="14"/>
      <c r="G91" s="123"/>
      <c r="H91" s="14"/>
      <c r="I91" s="15">
        <f t="shared" si="5"/>
        <v>0</v>
      </c>
      <c r="J91" s="15">
        <f t="shared" si="4"/>
        <v>0</v>
      </c>
    </row>
    <row r="92" spans="1:10" s="16" customFormat="1" ht="15.75">
      <c r="A92" s="111"/>
      <c r="B92" s="2" t="s">
        <v>137</v>
      </c>
      <c r="C92" s="2" t="s">
        <v>138</v>
      </c>
      <c r="D92" s="2" t="s">
        <v>161</v>
      </c>
      <c r="E92" s="77">
        <v>500</v>
      </c>
      <c r="F92" s="14"/>
      <c r="G92" s="123"/>
      <c r="H92" s="14"/>
      <c r="I92" s="15">
        <f t="shared" si="5"/>
        <v>0</v>
      </c>
      <c r="J92" s="15">
        <f t="shared" si="4"/>
        <v>0</v>
      </c>
    </row>
    <row r="93" spans="1:10" s="16" customFormat="1" ht="30">
      <c r="A93" s="111"/>
      <c r="B93" s="2" t="s">
        <v>131</v>
      </c>
      <c r="C93" s="62" t="s">
        <v>132</v>
      </c>
      <c r="D93" s="2" t="s">
        <v>161</v>
      </c>
      <c r="E93" s="77">
        <v>500</v>
      </c>
      <c r="F93" s="14"/>
      <c r="G93" s="123"/>
      <c r="H93" s="14"/>
      <c r="I93" s="15">
        <f t="shared" si="5"/>
        <v>0</v>
      </c>
      <c r="J93" s="15">
        <f t="shared" si="4"/>
        <v>0</v>
      </c>
    </row>
    <row r="94" spans="1:10" s="16" customFormat="1" ht="15.75">
      <c r="A94" s="111"/>
      <c r="B94" s="2" t="s">
        <v>129</v>
      </c>
      <c r="C94" s="2" t="s">
        <v>130</v>
      </c>
      <c r="D94" s="2" t="s">
        <v>161</v>
      </c>
      <c r="E94" s="77">
        <v>500</v>
      </c>
      <c r="F94" s="14"/>
      <c r="G94" s="123"/>
      <c r="H94" s="14"/>
      <c r="I94" s="15">
        <f t="shared" si="5"/>
        <v>0</v>
      </c>
      <c r="J94" s="15">
        <f t="shared" si="4"/>
        <v>0</v>
      </c>
    </row>
    <row r="95" spans="1:10" s="16" customFormat="1" ht="15.75">
      <c r="A95" s="111"/>
      <c r="B95" s="2" t="s">
        <v>152</v>
      </c>
      <c r="C95" s="2" t="s">
        <v>153</v>
      </c>
      <c r="D95" s="2" t="s">
        <v>161</v>
      </c>
      <c r="E95" s="77">
        <v>200</v>
      </c>
      <c r="F95" s="14"/>
      <c r="G95" s="123"/>
      <c r="H95" s="14"/>
      <c r="I95" s="15">
        <f t="shared" si="5"/>
        <v>0</v>
      </c>
      <c r="J95" s="15">
        <f t="shared" si="4"/>
        <v>0</v>
      </c>
    </row>
    <row r="96" spans="1:10" s="16" customFormat="1" ht="15.75">
      <c r="A96" s="111"/>
      <c r="B96" s="2" t="s">
        <v>114</v>
      </c>
      <c r="C96" s="2" t="s">
        <v>115</v>
      </c>
      <c r="D96" s="2" t="s">
        <v>161</v>
      </c>
      <c r="E96" s="77">
        <v>200</v>
      </c>
      <c r="F96" s="14"/>
      <c r="G96" s="123"/>
      <c r="H96" s="14"/>
      <c r="I96" s="15">
        <f t="shared" si="5"/>
        <v>0</v>
      </c>
      <c r="J96" s="15">
        <f t="shared" si="4"/>
        <v>0</v>
      </c>
    </row>
    <row r="97" spans="1:10" s="16" customFormat="1" ht="15.75">
      <c r="A97" s="111"/>
      <c r="B97" s="2" t="s">
        <v>135</v>
      </c>
      <c r="C97" s="2" t="s">
        <v>136</v>
      </c>
      <c r="D97" s="2" t="s">
        <v>161</v>
      </c>
      <c r="E97" s="77">
        <v>3000</v>
      </c>
      <c r="F97" s="14"/>
      <c r="G97" s="123"/>
      <c r="H97" s="14"/>
      <c r="I97" s="15">
        <f t="shared" si="5"/>
        <v>0</v>
      </c>
      <c r="J97" s="15">
        <f t="shared" si="4"/>
        <v>0</v>
      </c>
    </row>
    <row r="98" spans="1:10" s="16" customFormat="1" ht="15.75">
      <c r="A98" s="111"/>
      <c r="B98" s="2" t="s">
        <v>111</v>
      </c>
      <c r="C98" s="2" t="s">
        <v>181</v>
      </c>
      <c r="D98" s="2" t="s">
        <v>164</v>
      </c>
      <c r="E98" s="77">
        <v>100</v>
      </c>
      <c r="F98" s="14"/>
      <c r="G98" s="123"/>
      <c r="H98" s="14"/>
      <c r="I98" s="15">
        <f t="shared" si="5"/>
        <v>0</v>
      </c>
      <c r="J98" s="15">
        <f t="shared" si="4"/>
        <v>0</v>
      </c>
    </row>
    <row r="99" spans="1:10" s="16" customFormat="1" ht="15.75">
      <c r="A99" s="111"/>
      <c r="B99" s="2" t="s">
        <v>140</v>
      </c>
      <c r="C99" s="2" t="s">
        <v>214</v>
      </c>
      <c r="D99" s="2" t="s">
        <v>164</v>
      </c>
      <c r="E99" s="77">
        <v>300</v>
      </c>
      <c r="F99" s="14"/>
      <c r="G99" s="123"/>
      <c r="H99" s="14"/>
      <c r="I99" s="15">
        <f t="shared" si="5"/>
        <v>0</v>
      </c>
      <c r="J99" s="15">
        <f t="shared" si="4"/>
        <v>0</v>
      </c>
    </row>
    <row r="100" spans="1:10" s="16" customFormat="1" ht="15.75">
      <c r="A100" s="111"/>
      <c r="B100" s="2" t="s">
        <v>147</v>
      </c>
      <c r="C100" s="2" t="s">
        <v>148</v>
      </c>
      <c r="D100" s="2" t="s">
        <v>164</v>
      </c>
      <c r="E100" s="77">
        <v>50</v>
      </c>
      <c r="F100" s="14"/>
      <c r="G100" s="123"/>
      <c r="H100" s="14"/>
      <c r="I100" s="15">
        <f t="shared" si="5"/>
        <v>0</v>
      </c>
      <c r="J100" s="15">
        <f t="shared" si="4"/>
        <v>0</v>
      </c>
    </row>
    <row r="101" spans="1:10" s="16" customFormat="1" ht="15.75">
      <c r="A101" s="111"/>
      <c r="B101" s="2" t="s">
        <v>109</v>
      </c>
      <c r="C101" s="2" t="s">
        <v>110</v>
      </c>
      <c r="D101" s="2" t="s">
        <v>164</v>
      </c>
      <c r="E101" s="77">
        <v>100</v>
      </c>
      <c r="F101" s="14"/>
      <c r="G101" s="123"/>
      <c r="H101" s="14"/>
      <c r="I101" s="15">
        <f t="shared" si="5"/>
        <v>0</v>
      </c>
      <c r="J101" s="15">
        <f t="shared" si="4"/>
        <v>0</v>
      </c>
    </row>
    <row r="102" spans="1:10" s="16" customFormat="1" ht="15.75">
      <c r="A102" s="111"/>
      <c r="B102" s="2" t="s">
        <v>4</v>
      </c>
      <c r="C102" s="2" t="s">
        <v>5</v>
      </c>
      <c r="D102" s="2" t="s">
        <v>162</v>
      </c>
      <c r="E102" s="77">
        <v>30</v>
      </c>
      <c r="F102" s="14"/>
      <c r="G102" s="123"/>
      <c r="H102" s="14"/>
      <c r="I102" s="15">
        <f t="shared" si="5"/>
        <v>0</v>
      </c>
      <c r="J102" s="15">
        <f t="shared" si="4"/>
        <v>0</v>
      </c>
    </row>
    <row r="103" spans="1:10" s="16" customFormat="1" ht="15.75">
      <c r="A103" s="111"/>
      <c r="B103" s="2" t="s">
        <v>150</v>
      </c>
      <c r="C103" s="2" t="s">
        <v>151</v>
      </c>
      <c r="D103" s="2" t="s">
        <v>164</v>
      </c>
      <c r="E103" s="77">
        <v>50</v>
      </c>
      <c r="F103" s="14"/>
      <c r="G103" s="123"/>
      <c r="H103" s="14"/>
      <c r="I103" s="15">
        <f t="shared" si="5"/>
        <v>0</v>
      </c>
      <c r="J103" s="15">
        <f t="shared" si="4"/>
        <v>0</v>
      </c>
    </row>
    <row r="104" spans="1:10" s="16" customFormat="1" ht="15.75">
      <c r="A104" s="111"/>
      <c r="B104" s="2" t="s">
        <v>126</v>
      </c>
      <c r="C104" s="2" t="s">
        <v>127</v>
      </c>
      <c r="D104" s="2" t="s">
        <v>164</v>
      </c>
      <c r="E104" s="77">
        <v>50</v>
      </c>
      <c r="F104" s="14"/>
      <c r="G104" s="123"/>
      <c r="H104" s="14"/>
      <c r="I104" s="15">
        <f t="shared" si="5"/>
        <v>0</v>
      </c>
      <c r="J104" s="15">
        <f t="shared" si="4"/>
        <v>0</v>
      </c>
    </row>
    <row r="105" spans="1:10" s="16" customFormat="1" ht="15.75">
      <c r="A105" s="111"/>
      <c r="B105" s="2" t="s">
        <v>124</v>
      </c>
      <c r="C105" s="2" t="s">
        <v>125</v>
      </c>
      <c r="D105" s="2" t="s">
        <v>164</v>
      </c>
      <c r="E105" s="77">
        <v>200</v>
      </c>
      <c r="F105" s="14"/>
      <c r="G105" s="123"/>
      <c r="H105" s="14"/>
      <c r="I105" s="15">
        <f t="shared" si="5"/>
        <v>0</v>
      </c>
      <c r="J105" s="15">
        <f t="shared" si="4"/>
        <v>0</v>
      </c>
    </row>
    <row r="106" spans="1:10" s="16" customFormat="1" ht="15.75">
      <c r="A106" s="111"/>
      <c r="B106" s="2" t="s">
        <v>108</v>
      </c>
      <c r="C106" s="2" t="s">
        <v>221</v>
      </c>
      <c r="D106" s="2" t="s">
        <v>164</v>
      </c>
      <c r="E106" s="77">
        <v>200</v>
      </c>
      <c r="F106" s="14"/>
      <c r="G106" s="123"/>
      <c r="H106" s="14"/>
      <c r="I106" s="15">
        <f t="shared" si="5"/>
        <v>0</v>
      </c>
      <c r="J106" s="15">
        <f t="shared" si="4"/>
        <v>0</v>
      </c>
    </row>
    <row r="107" spans="1:10" s="16" customFormat="1" ht="15.75">
      <c r="A107" s="111"/>
      <c r="B107" s="2"/>
      <c r="C107" s="2" t="s">
        <v>215</v>
      </c>
      <c r="D107" s="2" t="s">
        <v>194</v>
      </c>
      <c r="E107" s="77">
        <v>60</v>
      </c>
      <c r="F107" s="14"/>
      <c r="G107" s="123"/>
      <c r="H107" s="14"/>
      <c r="I107" s="15">
        <f t="shared" si="5"/>
        <v>0</v>
      </c>
      <c r="J107" s="15">
        <f t="shared" si="4"/>
        <v>0</v>
      </c>
    </row>
    <row r="108" spans="1:10" s="16" customFormat="1" ht="15.75">
      <c r="A108" s="111"/>
      <c r="B108" s="2"/>
      <c r="C108" s="2" t="s">
        <v>117</v>
      </c>
      <c r="D108" s="2" t="s">
        <v>161</v>
      </c>
      <c r="E108" s="77">
        <v>350</v>
      </c>
      <c r="F108" s="14"/>
      <c r="G108" s="123"/>
      <c r="H108" s="14"/>
      <c r="I108" s="15">
        <f>+E108*G108</f>
        <v>0</v>
      </c>
      <c r="J108" s="15">
        <f t="shared" si="4"/>
        <v>0</v>
      </c>
    </row>
    <row r="109" spans="1:10" s="16" customFormat="1" ht="15.75">
      <c r="A109" s="111"/>
      <c r="B109" s="2"/>
      <c r="C109" s="2" t="s">
        <v>149</v>
      </c>
      <c r="D109" s="2" t="s">
        <v>161</v>
      </c>
      <c r="E109" s="77">
        <v>5</v>
      </c>
      <c r="F109" s="14"/>
      <c r="G109" s="123"/>
      <c r="H109" s="14"/>
      <c r="I109" s="15">
        <f>+E109*G109</f>
        <v>0</v>
      </c>
      <c r="J109" s="15">
        <f t="shared" si="4"/>
        <v>0</v>
      </c>
    </row>
    <row r="110" spans="1:10" s="16" customFormat="1" ht="15.75">
      <c r="A110" s="111"/>
      <c r="B110" s="2"/>
      <c r="C110" s="2" t="s">
        <v>113</v>
      </c>
      <c r="D110" s="2" t="s">
        <v>161</v>
      </c>
      <c r="E110" s="77">
        <v>20</v>
      </c>
      <c r="F110" s="14"/>
      <c r="G110" s="123"/>
      <c r="H110" s="14"/>
      <c r="I110" s="15">
        <f>+E110*G110</f>
        <v>0</v>
      </c>
      <c r="J110" s="15">
        <f t="shared" si="4"/>
        <v>0</v>
      </c>
    </row>
    <row r="111" spans="1:10" s="16" customFormat="1" ht="15.75">
      <c r="A111" s="111"/>
      <c r="B111" s="2"/>
      <c r="C111" s="2" t="s">
        <v>121</v>
      </c>
      <c r="D111" s="2" t="s">
        <v>164</v>
      </c>
      <c r="E111" s="77">
        <v>20</v>
      </c>
      <c r="F111" s="14"/>
      <c r="G111" s="123"/>
      <c r="H111" s="14"/>
      <c r="I111" s="15">
        <f t="shared" si="5"/>
        <v>0</v>
      </c>
      <c r="J111" s="15">
        <f t="shared" si="4"/>
        <v>0</v>
      </c>
    </row>
    <row r="112" spans="1:10" s="16" customFormat="1" ht="15.75">
      <c r="A112" s="111"/>
      <c r="B112" s="2"/>
      <c r="C112" s="2" t="s">
        <v>112</v>
      </c>
      <c r="D112" s="2" t="s">
        <v>164</v>
      </c>
      <c r="E112" s="77">
        <v>50</v>
      </c>
      <c r="F112" s="14"/>
      <c r="G112" s="123"/>
      <c r="H112" s="14"/>
      <c r="I112" s="15">
        <f t="shared" si="5"/>
        <v>0</v>
      </c>
      <c r="J112" s="15">
        <f t="shared" si="4"/>
        <v>0</v>
      </c>
    </row>
    <row r="113" spans="1:10" s="16" customFormat="1" ht="15.75">
      <c r="A113" s="111"/>
      <c r="B113" s="2"/>
      <c r="C113" s="2" t="s">
        <v>128</v>
      </c>
      <c r="D113" s="2" t="s">
        <v>164</v>
      </c>
      <c r="E113" s="77">
        <v>100</v>
      </c>
      <c r="F113" s="14"/>
      <c r="G113" s="123"/>
      <c r="H113" s="14"/>
      <c r="I113" s="15">
        <f t="shared" si="5"/>
        <v>0</v>
      </c>
      <c r="J113" s="15">
        <f t="shared" si="4"/>
        <v>0</v>
      </c>
    </row>
    <row r="114" spans="1:10" s="16" customFormat="1" ht="15.75">
      <c r="A114" s="111"/>
      <c r="B114" s="2"/>
      <c r="C114" s="2" t="s">
        <v>139</v>
      </c>
      <c r="D114" s="2" t="s">
        <v>161</v>
      </c>
      <c r="E114" s="77">
        <v>1000</v>
      </c>
      <c r="F114" s="14"/>
      <c r="G114" s="123"/>
      <c r="H114" s="14"/>
      <c r="I114" s="15">
        <f t="shared" si="5"/>
        <v>0</v>
      </c>
      <c r="J114" s="15">
        <f t="shared" si="4"/>
        <v>0</v>
      </c>
    </row>
    <row r="115" spans="1:10" s="16" customFormat="1" ht="15.75">
      <c r="A115" s="111"/>
      <c r="B115" s="2"/>
      <c r="C115" s="2" t="s">
        <v>216</v>
      </c>
      <c r="D115" s="2" t="s">
        <v>194</v>
      </c>
      <c r="E115" s="77">
        <v>500</v>
      </c>
      <c r="F115" s="14"/>
      <c r="G115" s="123"/>
      <c r="H115" s="14"/>
      <c r="I115" s="15">
        <f t="shared" si="5"/>
        <v>0</v>
      </c>
      <c r="J115" s="15">
        <f t="shared" si="4"/>
        <v>0</v>
      </c>
    </row>
    <row r="116" spans="1:10" s="16" customFormat="1" ht="15.75">
      <c r="A116" s="111"/>
      <c r="B116" s="2"/>
      <c r="C116" s="2" t="s">
        <v>212</v>
      </c>
      <c r="D116" s="2" t="s">
        <v>194</v>
      </c>
      <c r="E116" s="77">
        <v>700</v>
      </c>
      <c r="F116" s="14"/>
      <c r="G116" s="123"/>
      <c r="H116" s="14"/>
      <c r="I116" s="15">
        <f t="shared" si="5"/>
        <v>0</v>
      </c>
      <c r="J116" s="15">
        <f t="shared" si="4"/>
        <v>0</v>
      </c>
    </row>
    <row r="117" spans="1:10" s="16" customFormat="1" ht="15.75">
      <c r="A117" s="111"/>
      <c r="B117" s="2"/>
      <c r="C117" s="2" t="s">
        <v>145</v>
      </c>
      <c r="D117" s="2" t="s">
        <v>161</v>
      </c>
      <c r="E117" s="77">
        <v>500</v>
      </c>
      <c r="F117" s="14"/>
      <c r="G117" s="123"/>
      <c r="H117" s="14"/>
      <c r="I117" s="15">
        <f t="shared" si="5"/>
        <v>0</v>
      </c>
      <c r="J117" s="15">
        <f t="shared" si="4"/>
        <v>0</v>
      </c>
    </row>
    <row r="118" spans="1:10" s="16" customFormat="1" ht="15.75">
      <c r="A118" s="111"/>
      <c r="B118" s="2"/>
      <c r="C118" s="2" t="s">
        <v>143</v>
      </c>
      <c r="D118" s="2" t="s">
        <v>161</v>
      </c>
      <c r="E118" s="77">
        <v>1000</v>
      </c>
      <c r="F118" s="14"/>
      <c r="G118" s="123"/>
      <c r="H118" s="14"/>
      <c r="I118" s="15">
        <f t="shared" si="5"/>
        <v>0</v>
      </c>
      <c r="J118" s="15">
        <f t="shared" si="4"/>
        <v>0</v>
      </c>
    </row>
    <row r="119" spans="1:10" s="16" customFormat="1" ht="15.75">
      <c r="A119" s="111"/>
      <c r="B119" s="2"/>
      <c r="C119" s="2" t="s">
        <v>141</v>
      </c>
      <c r="D119" s="2" t="s">
        <v>161</v>
      </c>
      <c r="E119" s="77">
        <v>1000</v>
      </c>
      <c r="F119" s="14"/>
      <c r="G119" s="123"/>
      <c r="H119" s="14"/>
      <c r="I119" s="15">
        <f t="shared" si="5"/>
        <v>0</v>
      </c>
      <c r="J119" s="15">
        <f t="shared" si="4"/>
        <v>0</v>
      </c>
    </row>
    <row r="120" spans="1:10" s="16" customFormat="1" ht="15.75">
      <c r="A120" s="111"/>
      <c r="B120" s="2"/>
      <c r="C120" s="2" t="s">
        <v>144</v>
      </c>
      <c r="D120" s="2" t="s">
        <v>161</v>
      </c>
      <c r="E120" s="77">
        <v>1000</v>
      </c>
      <c r="F120" s="14"/>
      <c r="G120" s="123"/>
      <c r="H120" s="14"/>
      <c r="I120" s="15">
        <f t="shared" si="5"/>
        <v>0</v>
      </c>
      <c r="J120" s="15">
        <f t="shared" si="4"/>
        <v>0</v>
      </c>
    </row>
    <row r="121" spans="1:10" s="16" customFormat="1" ht="15.75">
      <c r="A121" s="111"/>
      <c r="B121" s="2" t="s">
        <v>120</v>
      </c>
      <c r="C121" s="2" t="s">
        <v>142</v>
      </c>
      <c r="D121" s="2" t="s">
        <v>161</v>
      </c>
      <c r="E121" s="77">
        <v>1000</v>
      </c>
      <c r="F121" s="14"/>
      <c r="G121" s="123"/>
      <c r="H121" s="14"/>
      <c r="I121" s="15">
        <f t="shared" si="5"/>
        <v>0</v>
      </c>
      <c r="J121" s="15">
        <f t="shared" si="4"/>
        <v>0</v>
      </c>
    </row>
    <row r="122" spans="1:10" s="16" customFormat="1" ht="15.75">
      <c r="A122" s="111"/>
      <c r="B122" s="2"/>
      <c r="C122" s="2" t="s">
        <v>191</v>
      </c>
      <c r="D122" s="2" t="s">
        <v>164</v>
      </c>
      <c r="E122" s="77">
        <v>2600</v>
      </c>
      <c r="F122" s="14"/>
      <c r="G122" s="123"/>
      <c r="H122" s="14"/>
      <c r="I122" s="15">
        <f>+E122*G122</f>
        <v>0</v>
      </c>
      <c r="J122" s="15">
        <f t="shared" si="4"/>
        <v>0</v>
      </c>
    </row>
    <row r="123" spans="1:10" s="16" customFormat="1" ht="15.75">
      <c r="A123" s="111"/>
      <c r="B123" s="2"/>
      <c r="C123" s="2" t="s">
        <v>185</v>
      </c>
      <c r="D123" s="2" t="s">
        <v>164</v>
      </c>
      <c r="E123" s="77">
        <v>30</v>
      </c>
      <c r="F123" s="14"/>
      <c r="G123" s="123"/>
      <c r="H123" s="14"/>
      <c r="I123" s="15">
        <f>+E123*G123</f>
        <v>0</v>
      </c>
      <c r="J123" s="15">
        <f t="shared" si="4"/>
        <v>0</v>
      </c>
    </row>
    <row r="124" spans="1:10" s="16" customFormat="1" ht="15.75">
      <c r="A124" s="112"/>
      <c r="B124" s="2"/>
      <c r="C124" s="2" t="s">
        <v>224</v>
      </c>
      <c r="D124" s="2" t="s">
        <v>164</v>
      </c>
      <c r="E124" s="77">
        <v>1500</v>
      </c>
      <c r="F124" s="14"/>
      <c r="G124" s="123"/>
      <c r="H124" s="14"/>
      <c r="I124" s="15">
        <f>+E124*G124</f>
        <v>0</v>
      </c>
      <c r="J124" s="15">
        <f t="shared" si="4"/>
        <v>0</v>
      </c>
    </row>
    <row r="125" spans="1:10" ht="15.75">
      <c r="A125" s="63">
        <v>6</v>
      </c>
      <c r="B125" s="64" t="s">
        <v>6</v>
      </c>
      <c r="C125" s="64" t="s">
        <v>7</v>
      </c>
      <c r="D125" s="64" t="s">
        <v>163</v>
      </c>
      <c r="E125" s="78">
        <v>2</v>
      </c>
      <c r="F125" s="65"/>
      <c r="G125" s="124"/>
      <c r="H125" s="65"/>
      <c r="I125" s="66">
        <f t="shared" si="5"/>
        <v>0</v>
      </c>
      <c r="J125" s="66">
        <f t="shared" si="4"/>
        <v>0</v>
      </c>
    </row>
    <row r="126" spans="1:10" ht="15.75">
      <c r="A126" s="67"/>
      <c r="B126" s="64" t="s">
        <v>106</v>
      </c>
      <c r="C126" s="64" t="s">
        <v>107</v>
      </c>
      <c r="D126" s="64" t="s">
        <v>166</v>
      </c>
      <c r="E126" s="78">
        <v>10</v>
      </c>
      <c r="F126" s="65"/>
      <c r="G126" s="124"/>
      <c r="H126" s="65"/>
      <c r="I126" s="66">
        <f aca="true" t="shared" si="6" ref="I126:I145">+E126*G126</f>
        <v>0</v>
      </c>
      <c r="J126" s="66">
        <f t="shared" si="4"/>
        <v>0</v>
      </c>
    </row>
    <row r="127" spans="1:10" ht="15.75">
      <c r="A127" s="67"/>
      <c r="B127" s="64" t="s">
        <v>52</v>
      </c>
      <c r="C127" s="64" t="s">
        <v>53</v>
      </c>
      <c r="D127" s="64" t="s">
        <v>166</v>
      </c>
      <c r="E127" s="78">
        <v>1295</v>
      </c>
      <c r="F127" s="65"/>
      <c r="G127" s="124"/>
      <c r="H127" s="65"/>
      <c r="I127" s="66">
        <f t="shared" si="6"/>
        <v>0</v>
      </c>
      <c r="J127" s="66">
        <f t="shared" si="4"/>
        <v>0</v>
      </c>
    </row>
    <row r="128" spans="1:10" ht="15.75">
      <c r="A128" s="68"/>
      <c r="B128" s="64" t="s">
        <v>97</v>
      </c>
      <c r="C128" s="64" t="s">
        <v>98</v>
      </c>
      <c r="D128" s="64" t="s">
        <v>166</v>
      </c>
      <c r="E128" s="78">
        <v>30</v>
      </c>
      <c r="F128" s="65"/>
      <c r="G128" s="124"/>
      <c r="H128" s="65"/>
      <c r="I128" s="66">
        <f t="shared" si="6"/>
        <v>0</v>
      </c>
      <c r="J128" s="66">
        <f t="shared" si="4"/>
        <v>0</v>
      </c>
    </row>
    <row r="129" spans="1:10" ht="15.75">
      <c r="A129" s="111">
        <v>7</v>
      </c>
      <c r="B129" s="2" t="s">
        <v>34</v>
      </c>
      <c r="C129" s="2" t="s">
        <v>35</v>
      </c>
      <c r="D129" s="2" t="s">
        <v>161</v>
      </c>
      <c r="E129" s="77">
        <v>80</v>
      </c>
      <c r="F129" s="14"/>
      <c r="G129" s="123"/>
      <c r="H129" s="14"/>
      <c r="I129" s="15">
        <f t="shared" si="6"/>
        <v>0</v>
      </c>
      <c r="J129" s="15">
        <f t="shared" si="4"/>
        <v>0</v>
      </c>
    </row>
    <row r="130" spans="1:10" ht="15.75">
      <c r="A130" s="111"/>
      <c r="B130" s="2" t="s">
        <v>104</v>
      </c>
      <c r="C130" s="2" t="s">
        <v>105</v>
      </c>
      <c r="D130" s="2" t="s">
        <v>161</v>
      </c>
      <c r="E130" s="77">
        <v>100</v>
      </c>
      <c r="F130" s="14"/>
      <c r="G130" s="123"/>
      <c r="H130" s="14"/>
      <c r="I130" s="15">
        <f t="shared" si="6"/>
        <v>0</v>
      </c>
      <c r="J130" s="15">
        <f t="shared" si="4"/>
        <v>0</v>
      </c>
    </row>
    <row r="131" spans="1:10" ht="15.75">
      <c r="A131" s="111"/>
      <c r="B131" s="2"/>
      <c r="C131" s="2" t="s">
        <v>90</v>
      </c>
      <c r="D131" s="2" t="s">
        <v>161</v>
      </c>
      <c r="E131" s="77">
        <v>1200</v>
      </c>
      <c r="F131" s="14"/>
      <c r="G131" s="123"/>
      <c r="H131" s="14"/>
      <c r="I131" s="15">
        <f>+E131*G131</f>
        <v>0</v>
      </c>
      <c r="J131" s="15">
        <f aca="true" t="shared" si="7" ref="J131:J145">+E131*H131</f>
        <v>0</v>
      </c>
    </row>
    <row r="132" spans="1:10" s="16" customFormat="1" ht="87" customHeight="1">
      <c r="A132" s="25" t="s">
        <v>285</v>
      </c>
      <c r="B132" s="26" t="s">
        <v>232</v>
      </c>
      <c r="C132" s="61" t="s">
        <v>233</v>
      </c>
      <c r="D132" s="88" t="s">
        <v>161</v>
      </c>
      <c r="E132" s="27">
        <v>10</v>
      </c>
      <c r="F132" s="125"/>
      <c r="G132" s="55"/>
      <c r="H132" s="46"/>
      <c r="I132" s="89">
        <f t="shared" si="6"/>
        <v>0</v>
      </c>
      <c r="J132" s="89">
        <f t="shared" si="7"/>
        <v>0</v>
      </c>
    </row>
    <row r="133" spans="1:10" s="16" customFormat="1" ht="15.75">
      <c r="A133" s="113">
        <v>9</v>
      </c>
      <c r="B133" s="2" t="s">
        <v>234</v>
      </c>
      <c r="C133" s="71" t="s">
        <v>235</v>
      </c>
      <c r="D133" s="2" t="s">
        <v>161</v>
      </c>
      <c r="E133" s="81">
        <v>10</v>
      </c>
      <c r="F133" s="14"/>
      <c r="G133" s="56"/>
      <c r="H133" s="47"/>
      <c r="I133" s="15">
        <f t="shared" si="6"/>
        <v>0</v>
      </c>
      <c r="J133" s="15">
        <f t="shared" si="7"/>
        <v>0</v>
      </c>
    </row>
    <row r="134" spans="1:10" s="16" customFormat="1" ht="15.75">
      <c r="A134" s="114"/>
      <c r="B134" s="2" t="s">
        <v>236</v>
      </c>
      <c r="C134" s="2" t="s">
        <v>237</v>
      </c>
      <c r="D134" s="2" t="s">
        <v>161</v>
      </c>
      <c r="E134" s="81">
        <v>5</v>
      </c>
      <c r="F134" s="14"/>
      <c r="G134" s="56"/>
      <c r="H134" s="47"/>
      <c r="I134" s="15">
        <f t="shared" si="6"/>
        <v>0</v>
      </c>
      <c r="J134" s="15">
        <f t="shared" si="7"/>
        <v>0</v>
      </c>
    </row>
    <row r="135" spans="1:10" s="16" customFormat="1" ht="15.75">
      <c r="A135" s="114"/>
      <c r="B135" s="28" t="s">
        <v>238</v>
      </c>
      <c r="C135" s="75" t="s">
        <v>239</v>
      </c>
      <c r="D135" s="28" t="s">
        <v>161</v>
      </c>
      <c r="E135" s="29">
        <v>10</v>
      </c>
      <c r="F135" s="14"/>
      <c r="G135" s="57"/>
      <c r="H135" s="47"/>
      <c r="I135" s="15">
        <f t="shared" si="6"/>
        <v>0</v>
      </c>
      <c r="J135" s="15">
        <f t="shared" si="7"/>
        <v>0</v>
      </c>
    </row>
    <row r="136" spans="1:10" s="16" customFormat="1" ht="15.75">
      <c r="A136" s="114"/>
      <c r="B136" s="2" t="s">
        <v>240</v>
      </c>
      <c r="C136" s="71" t="s">
        <v>241</v>
      </c>
      <c r="D136" s="2" t="s">
        <v>161</v>
      </c>
      <c r="E136" s="81">
        <v>25</v>
      </c>
      <c r="F136" s="14"/>
      <c r="G136" s="56"/>
      <c r="H136" s="47"/>
      <c r="I136" s="15">
        <f t="shared" si="6"/>
        <v>0</v>
      </c>
      <c r="J136" s="15">
        <f t="shared" si="7"/>
        <v>0</v>
      </c>
    </row>
    <row r="137" spans="1:10" s="16" customFormat="1" ht="15.75">
      <c r="A137" s="115"/>
      <c r="B137" s="28" t="s">
        <v>242</v>
      </c>
      <c r="C137" s="75" t="s">
        <v>243</v>
      </c>
      <c r="D137" s="28" t="s">
        <v>161</v>
      </c>
      <c r="E137" s="29">
        <v>20</v>
      </c>
      <c r="F137" s="14"/>
      <c r="G137" s="57"/>
      <c r="H137" s="47"/>
      <c r="I137" s="15">
        <f t="shared" si="6"/>
        <v>0</v>
      </c>
      <c r="J137" s="15">
        <f t="shared" si="7"/>
        <v>0</v>
      </c>
    </row>
    <row r="138" spans="1:10" s="16" customFormat="1" ht="15.75">
      <c r="A138" s="116">
        <v>10</v>
      </c>
      <c r="B138" s="90" t="s">
        <v>244</v>
      </c>
      <c r="C138" s="90" t="s">
        <v>245</v>
      </c>
      <c r="D138" s="21" t="s">
        <v>161</v>
      </c>
      <c r="E138" s="80">
        <v>100</v>
      </c>
      <c r="F138" s="126"/>
      <c r="G138" s="58"/>
      <c r="H138" s="48"/>
      <c r="I138" s="22">
        <f t="shared" si="6"/>
        <v>0</v>
      </c>
      <c r="J138" s="22">
        <f t="shared" si="7"/>
        <v>0</v>
      </c>
    </row>
    <row r="139" spans="1:10" s="16" customFormat="1" ht="15.75">
      <c r="A139" s="117"/>
      <c r="B139" s="26" t="s">
        <v>246</v>
      </c>
      <c r="C139" s="61" t="s">
        <v>247</v>
      </c>
      <c r="D139" s="26" t="s">
        <v>161</v>
      </c>
      <c r="E139" s="27">
        <v>600</v>
      </c>
      <c r="F139" s="126"/>
      <c r="G139" s="55"/>
      <c r="H139" s="48"/>
      <c r="I139" s="22">
        <f t="shared" si="6"/>
        <v>0</v>
      </c>
      <c r="J139" s="22">
        <f t="shared" si="7"/>
        <v>0</v>
      </c>
    </row>
    <row r="140" spans="1:10" s="16" customFormat="1" ht="15.75">
      <c r="A140" s="117"/>
      <c r="B140" s="21" t="s">
        <v>248</v>
      </c>
      <c r="C140" s="21" t="s">
        <v>249</v>
      </c>
      <c r="D140" s="21" t="s">
        <v>161</v>
      </c>
      <c r="E140" s="80">
        <v>20</v>
      </c>
      <c r="F140" s="126"/>
      <c r="G140" s="58"/>
      <c r="H140" s="48"/>
      <c r="I140" s="22">
        <f t="shared" si="6"/>
        <v>0</v>
      </c>
      <c r="J140" s="22">
        <f t="shared" si="7"/>
        <v>0</v>
      </c>
    </row>
    <row r="141" spans="1:10" s="16" customFormat="1" ht="15.75">
      <c r="A141" s="118"/>
      <c r="B141" s="26" t="s">
        <v>250</v>
      </c>
      <c r="C141" s="61" t="s">
        <v>251</v>
      </c>
      <c r="D141" s="26" t="s">
        <v>161</v>
      </c>
      <c r="E141" s="27">
        <v>150</v>
      </c>
      <c r="F141" s="126"/>
      <c r="G141" s="55"/>
      <c r="H141" s="48"/>
      <c r="I141" s="22">
        <f t="shared" si="6"/>
        <v>0</v>
      </c>
      <c r="J141" s="22">
        <f t="shared" si="7"/>
        <v>0</v>
      </c>
    </row>
    <row r="142" spans="1:10" s="16" customFormat="1" ht="15.75">
      <c r="A142" s="30">
        <v>11</v>
      </c>
      <c r="B142" s="28" t="s">
        <v>252</v>
      </c>
      <c r="C142" s="75" t="s">
        <v>253</v>
      </c>
      <c r="D142" s="28" t="s">
        <v>161</v>
      </c>
      <c r="E142" s="29">
        <v>250</v>
      </c>
      <c r="F142" s="14"/>
      <c r="G142" s="57"/>
      <c r="H142" s="47"/>
      <c r="I142" s="15">
        <f t="shared" si="6"/>
        <v>0</v>
      </c>
      <c r="J142" s="15">
        <f t="shared" si="7"/>
        <v>0</v>
      </c>
    </row>
    <row r="143" spans="1:10" s="16" customFormat="1" ht="15.75">
      <c r="A143" s="119">
        <v>12</v>
      </c>
      <c r="B143" s="91" t="s">
        <v>254</v>
      </c>
      <c r="C143" s="21" t="s">
        <v>255</v>
      </c>
      <c r="D143" s="21" t="s">
        <v>161</v>
      </c>
      <c r="E143" s="80">
        <v>400</v>
      </c>
      <c r="F143" s="126"/>
      <c r="G143" s="58"/>
      <c r="H143" s="48"/>
      <c r="I143" s="22">
        <f t="shared" si="6"/>
        <v>0</v>
      </c>
      <c r="J143" s="22">
        <f t="shared" si="7"/>
        <v>0</v>
      </c>
    </row>
    <row r="144" spans="1:10" s="16" customFormat="1" ht="15.75">
      <c r="A144" s="119"/>
      <c r="B144" s="92"/>
      <c r="C144" s="61" t="s">
        <v>256</v>
      </c>
      <c r="D144" s="26" t="s">
        <v>161</v>
      </c>
      <c r="E144" s="27">
        <v>120</v>
      </c>
      <c r="F144" s="126"/>
      <c r="G144" s="58"/>
      <c r="H144" s="48"/>
      <c r="I144" s="22">
        <f t="shared" si="6"/>
        <v>0</v>
      </c>
      <c r="J144" s="22">
        <f t="shared" si="7"/>
        <v>0</v>
      </c>
    </row>
    <row r="145" spans="1:10" s="16" customFormat="1" ht="14.25" customHeight="1">
      <c r="A145" s="119"/>
      <c r="B145" s="92"/>
      <c r="C145" s="61" t="s">
        <v>257</v>
      </c>
      <c r="D145" s="26" t="s">
        <v>161</v>
      </c>
      <c r="E145" s="27">
        <v>140</v>
      </c>
      <c r="F145" s="126"/>
      <c r="G145" s="58"/>
      <c r="H145" s="48"/>
      <c r="I145" s="22">
        <f t="shared" si="6"/>
        <v>0</v>
      </c>
      <c r="J145" s="22">
        <f t="shared" si="7"/>
        <v>0</v>
      </c>
    </row>
    <row r="146" spans="1:10" s="16" customFormat="1" ht="15.75" hidden="1">
      <c r="A146" s="23"/>
      <c r="B146" s="20"/>
      <c r="C146" s="20"/>
      <c r="D146" s="20"/>
      <c r="E146" s="82"/>
      <c r="F146" s="24"/>
      <c r="G146" s="59"/>
      <c r="H146" s="49"/>
      <c r="I146" s="43">
        <f>SUM(I2:I145)</f>
        <v>0</v>
      </c>
      <c r="J146" s="44">
        <f>SUM(J2:J145)</f>
        <v>0</v>
      </c>
    </row>
    <row r="147" spans="1:10" s="16" customFormat="1" ht="15.75">
      <c r="A147" s="23"/>
      <c r="B147" s="20"/>
      <c r="C147" s="20"/>
      <c r="D147" s="20"/>
      <c r="E147" s="82"/>
      <c r="F147" s="24"/>
      <c r="G147" s="59"/>
      <c r="H147" s="49"/>
      <c r="I147" s="95"/>
      <c r="J147" s="96"/>
    </row>
    <row r="148" spans="1:10" s="16" customFormat="1" ht="15">
      <c r="A148" s="122" t="s">
        <v>287</v>
      </c>
      <c r="B148" s="122"/>
      <c r="C148" s="122"/>
      <c r="D148" s="122"/>
      <c r="E148" s="122"/>
      <c r="F148" s="122"/>
      <c r="G148" s="122"/>
      <c r="H148" s="122"/>
      <c r="I148" s="122"/>
      <c r="J148" s="122"/>
    </row>
    <row r="149" spans="1:10" s="16" customFormat="1" ht="15">
      <c r="A149" s="122"/>
      <c r="B149" s="122"/>
      <c r="C149" s="122"/>
      <c r="D149" s="122"/>
      <c r="E149" s="122"/>
      <c r="F149" s="122"/>
      <c r="G149" s="122"/>
      <c r="H149" s="122"/>
      <c r="I149" s="122"/>
      <c r="J149" s="122"/>
    </row>
    <row r="150" spans="1:10" ht="15">
      <c r="A150" s="122"/>
      <c r="B150" s="122"/>
      <c r="C150" s="122"/>
      <c r="D150" s="122"/>
      <c r="E150" s="122"/>
      <c r="F150" s="122"/>
      <c r="G150" s="122"/>
      <c r="H150" s="122"/>
      <c r="I150" s="122"/>
      <c r="J150" s="122"/>
    </row>
    <row r="151" spans="1:10" ht="15">
      <c r="A151" s="122"/>
      <c r="B151" s="122"/>
      <c r="C151" s="122"/>
      <c r="D151" s="122"/>
      <c r="E151" s="122"/>
      <c r="F151" s="122"/>
      <c r="G151" s="122"/>
      <c r="H151" s="122"/>
      <c r="I151" s="122"/>
      <c r="J151" s="122"/>
    </row>
    <row r="152" spans="1:10" ht="15">
      <c r="A152" s="122"/>
      <c r="B152" s="122"/>
      <c r="C152" s="122"/>
      <c r="D152" s="122"/>
      <c r="E152" s="122"/>
      <c r="F152" s="122"/>
      <c r="G152" s="122"/>
      <c r="H152" s="122"/>
      <c r="I152" s="122"/>
      <c r="J152" s="122"/>
    </row>
    <row r="153" spans="1:10" ht="15">
      <c r="A153" s="122"/>
      <c r="B153" s="122"/>
      <c r="C153" s="122"/>
      <c r="D153" s="122"/>
      <c r="E153" s="122"/>
      <c r="F153" s="122"/>
      <c r="G153" s="122"/>
      <c r="H153" s="122"/>
      <c r="I153" s="122"/>
      <c r="J153" s="122"/>
    </row>
    <row r="154" spans="1:10" ht="15">
      <c r="A154" s="122"/>
      <c r="B154" s="122"/>
      <c r="C154" s="122"/>
      <c r="D154" s="122"/>
      <c r="E154" s="122"/>
      <c r="F154" s="122"/>
      <c r="G154" s="122"/>
      <c r="H154" s="122"/>
      <c r="I154" s="122"/>
      <c r="J154" s="122"/>
    </row>
    <row r="155" spans="1:10" ht="32.25" customHeight="1">
      <c r="A155" s="122"/>
      <c r="B155" s="122"/>
      <c r="C155" s="122"/>
      <c r="D155" s="122"/>
      <c r="E155" s="122"/>
      <c r="F155" s="122"/>
      <c r="G155" s="122"/>
      <c r="H155" s="122"/>
      <c r="I155" s="122"/>
      <c r="J155" s="122"/>
    </row>
    <row r="156" spans="1:10" ht="15" hidden="1">
      <c r="A156" s="122"/>
      <c r="B156" s="122"/>
      <c r="C156" s="122"/>
      <c r="D156" s="122"/>
      <c r="E156" s="122"/>
      <c r="F156" s="122"/>
      <c r="G156" s="122"/>
      <c r="H156" s="122"/>
      <c r="I156" s="122"/>
      <c r="J156" s="122"/>
    </row>
    <row r="157" spans="1:10" ht="20.25" customHeight="1">
      <c r="A157" s="120" t="s">
        <v>286</v>
      </c>
      <c r="B157" s="121"/>
      <c r="C157" s="121"/>
      <c r="D157" s="121"/>
      <c r="E157" s="121"/>
      <c r="F157" s="121"/>
      <c r="G157" s="121"/>
      <c r="H157" s="121"/>
      <c r="I157" s="121"/>
      <c r="J157" s="121"/>
    </row>
    <row r="158" spans="3:9" ht="15.75">
      <c r="C158" s="13" t="s">
        <v>177</v>
      </c>
      <c r="D158" s="12"/>
      <c r="E158" s="83"/>
      <c r="F158" s="52" t="s">
        <v>178</v>
      </c>
      <c r="I158" s="53"/>
    </row>
    <row r="159" spans="3:6" ht="15.75">
      <c r="C159" s="17"/>
      <c r="D159" s="12"/>
      <c r="E159" s="83"/>
      <c r="F159" s="127"/>
    </row>
    <row r="160" ht="15.75">
      <c r="C160" s="19" t="s">
        <v>227</v>
      </c>
    </row>
    <row r="161" ht="15.75">
      <c r="C161" s="19" t="s">
        <v>228</v>
      </c>
    </row>
    <row r="162" ht="15.75">
      <c r="C162" s="19" t="s">
        <v>229</v>
      </c>
    </row>
    <row r="163" ht="15.75">
      <c r="C163" s="19" t="s">
        <v>288</v>
      </c>
    </row>
    <row r="164" ht="15.75">
      <c r="C164" s="19" t="s">
        <v>289</v>
      </c>
    </row>
    <row r="165" spans="3:5" ht="15.75">
      <c r="C165" s="19" t="s">
        <v>290</v>
      </c>
      <c r="D165" s="12"/>
      <c r="E165" s="83"/>
    </row>
  </sheetData>
  <sheetProtection password="8999" sheet="1"/>
  <autoFilter ref="A1:E149">
    <sortState ref="A2:E165">
      <sortCondition sortBy="value" ref="A2:A165"/>
    </sortState>
  </autoFilter>
  <mergeCells count="11">
    <mergeCell ref="A133:A137"/>
    <mergeCell ref="A138:A141"/>
    <mergeCell ref="A143:A145"/>
    <mergeCell ref="A157:J157"/>
    <mergeCell ref="A148:J156"/>
    <mergeCell ref="A2:A13"/>
    <mergeCell ref="A14:A19"/>
    <mergeCell ref="A20:A80"/>
    <mergeCell ref="A81:A85"/>
    <mergeCell ref="A86:A124"/>
    <mergeCell ref="A129:A131"/>
  </mergeCells>
  <printOptions/>
  <pageMargins left="0.2362204724409449" right="0.2362204724409449" top="0.3937007874015748" bottom="0.35433070866141736" header="0.2362204724409449" footer="0.15748031496062992"/>
  <pageSetup fitToHeight="0" fitToWidth="1" horizontalDpi="600" verticalDpi="600" orientation="landscape" paperSize="9" scale="80" r:id="rId1"/>
  <headerFooter>
    <oddHeader>&amp;CTehnička specifikacija za JNMV 8/2017</oddHeader>
    <oddFooter>&amp;Lwww.dzindjija.rs&amp;R&amp;P/&amp;N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Javne nabavke</cp:lastModifiedBy>
  <cp:lastPrinted>2017-05-05T06:14:52Z</cp:lastPrinted>
  <dcterms:created xsi:type="dcterms:W3CDTF">2014-03-19T12:25:22Z</dcterms:created>
  <dcterms:modified xsi:type="dcterms:W3CDTF">2017-05-08T10:10:30Z</dcterms:modified>
  <cp:category/>
  <cp:version/>
  <cp:contentType/>
  <cp:contentStatus/>
</cp:coreProperties>
</file>