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Zbirna ponuda" sheetId="1" r:id="rId1"/>
    <sheet name="Specifikacija SM" sheetId="2" r:id="rId2"/>
  </sheets>
  <definedNames>
    <definedName name="_xlnm._FilterDatabase" localSheetId="1" hidden="1">'Specifikacija SM'!$A$1:$J$77</definedName>
  </definedNames>
  <calcPr fullCalcOnLoad="1"/>
</workbook>
</file>

<file path=xl/sharedStrings.xml><?xml version="1.0" encoding="utf-8"?>
<sst xmlns="http://schemas.openxmlformats.org/spreadsheetml/2006/main" count="215" uniqueCount="144">
  <si>
    <t>Grupa</t>
  </si>
  <si>
    <t>Naziv</t>
  </si>
  <si>
    <t>JM</t>
  </si>
  <si>
    <t>Količina</t>
  </si>
  <si>
    <t>Vrednost bez PDV-a</t>
  </si>
  <si>
    <t>Vrednost sa PDV-om</t>
  </si>
  <si>
    <t>ALKOHOL MEDICINSKI 96% 1L</t>
  </si>
  <si>
    <t>LIT</t>
  </si>
  <si>
    <t>ASEPSOL-ANTI SEPSOL 5% 1L</t>
  </si>
  <si>
    <t>Kom</t>
  </si>
  <si>
    <t>ATRAUMAT. IGLE SILK-POLIVINIL I SL.(NEABSORBNE) 1</t>
  </si>
  <si>
    <t>Pak</t>
  </si>
  <si>
    <t>ATRAUMAT. IGLE SILK-POLIVINIL I SL.(NEABSORBNE) 2</t>
  </si>
  <si>
    <t>ATRAUMAT. IGLE SILK-POLIVINIL I SL.(NEABSORBNE) 3</t>
  </si>
  <si>
    <t>ATRAUMAT. IGLE SILK-POLIVINIL I SL.(NEABSORBNE) 4</t>
  </si>
  <si>
    <t>BENZIN MEDECINSKI 1l</t>
  </si>
  <si>
    <t>lit</t>
  </si>
  <si>
    <t>BRAUNILA 18 G ZELENA - STERILNA</t>
  </si>
  <si>
    <t>BRAUNILA 20 G ROZA - STERILNA</t>
  </si>
  <si>
    <t>BRAUNILA 22 G PLAVA - STERILNA</t>
  </si>
  <si>
    <t>BRAUNILA 24 G ŽUTA - STERILNA</t>
  </si>
  <si>
    <t>CITO BRUSH A100kom</t>
  </si>
  <si>
    <t>DEZDERMAN 1L</t>
  </si>
  <si>
    <t>DOA Multignost 3 test panel, 1x10 testova ver.b</t>
  </si>
  <si>
    <t>GAZA 80x100M PAMUČNA NESTERILNA gustina 17 niti/cm2</t>
  </si>
  <si>
    <t>GEL ZA ULTRAZVUK OD 1 KG</t>
  </si>
  <si>
    <t>Kapi za oči Atropin Sulfat 0,5% 5g</t>
  </si>
  <si>
    <t>Kapi za oči Atropin Sulfat 1% 5g</t>
  </si>
  <si>
    <t>Kapi za oči Ciklopentolat - Hidrohlorid 0,5% 10g</t>
  </si>
  <si>
    <t>Kapi za oči Ciklopentolat - Hidrohlorid 1% 10g</t>
  </si>
  <si>
    <t>Kapi za oči Fenilefrin - Hidrohlorid 2,5% 10g</t>
  </si>
  <si>
    <t>Kapi za oči Hipromeloza 2% 10g (Metocel)</t>
  </si>
  <si>
    <t>Kapi za oči Homatropin - Hidrobromid 1% 10g</t>
  </si>
  <si>
    <t>Kapi za oči Tetrakain - Hidrohlorid 0,5% 10g</t>
  </si>
  <si>
    <t>Kapi za oči Tropikamid 1% 10g (FM IV)</t>
  </si>
  <si>
    <t>KATETER FOLI 16 FR/ch</t>
  </si>
  <si>
    <t>KATETER FOLI 18 FR/ch</t>
  </si>
  <si>
    <t>KATETER FOLI 20 FR/ch</t>
  </si>
  <si>
    <t>KATETER FOLI 22 FR/ch</t>
  </si>
  <si>
    <t>KESA ZA URIN 2l</t>
  </si>
  <si>
    <t>KOMPRESE STERILNE 5X5 gustina 17 niti/cm2</t>
  </si>
  <si>
    <t>MASKA HIRURŠKA FILC</t>
  </si>
  <si>
    <t>OCTENISEPT 1L.</t>
  </si>
  <si>
    <t>PARAFIN PLOČE</t>
  </si>
  <si>
    <t>KG.</t>
  </si>
  <si>
    <t>RUKAVICA HIRURŠKA STERILNA  8  ( AQL 1)</t>
  </si>
  <si>
    <t>RUKAVICA HIRURŠKA STERILNA 7 ( AQL 1).</t>
  </si>
  <si>
    <t>RUKAVICA PVC NESTERILNA A 100 KOM</t>
  </si>
  <si>
    <t>PAK</t>
  </si>
  <si>
    <t>SISTEM ZA INFUZIJU - STERILAN (infuzioni set sa integrisanim regulatorom protokola)</t>
  </si>
  <si>
    <t>Sterilna Plastična čaša za uzorkovanje urina sa poklopcem 1dl</t>
  </si>
  <si>
    <t>ŠPATULA DRVENA / 100 KOM. /</t>
  </si>
  <si>
    <t>ŠPRIC PVC / 10 ML. /</t>
  </si>
  <si>
    <t>ŠPRIC PVC / 2 ML. /</t>
  </si>
  <si>
    <t>ŠPRIC PVC / 20 ML. /</t>
  </si>
  <si>
    <t>ŠPRIC PVC / 5 ML. /</t>
  </si>
  <si>
    <t>ŠTAPIĆI ZA BRIS NESTERILNI A100 KOM</t>
  </si>
  <si>
    <t>Test na okultno krvarenje - imunohromatografija  imuno- hromatografski esej za brzu i kvalitativnu detekciju humanog okultnog krvarenja u stolici)</t>
  </si>
  <si>
    <t>TUBUSI ENDOTRAHEALNI 7.0</t>
  </si>
  <si>
    <t>TUBUSI ENDOTRAHEALNI 8.0</t>
  </si>
  <si>
    <t>VATA PAPIRNA / 1KG. /</t>
  </si>
  <si>
    <t>KG</t>
  </si>
  <si>
    <t>VATA SANITETSKA / 1KG. /</t>
  </si>
  <si>
    <t>VLAZNE MARAMICE ZA ČIŠĆENJE I DEZINFEKCIJU MEDICINSKIH APARATA, MEDICINSKIH PROIZVODA I POVRŠINA SVIH VRSTA BEZ ALDEHIDA , KRATKO VREME KONTAKTA, JEDNOSTAVNE ZA UPOTREBU, ŠIROK SPEKTAR DELOVANJA(BAKTERIJE, GLJIVICE, VIRUSI SA OMOTAČEM) 100 grama rastvora sadrzi 25g etanola (94%) i 35g propan-1ola MIKROZID AF STERIILNE ili "odgovrajuće" /GIN./</t>
  </si>
  <si>
    <t>Partija</t>
  </si>
  <si>
    <t>UKUPNO</t>
  </si>
  <si>
    <t>Laringealne maske - jednokratne PVC - sterilne broj 1</t>
  </si>
  <si>
    <t>Proizvođač</t>
  </si>
  <si>
    <t>Jedinična cena bez PDV-a</t>
  </si>
  <si>
    <t>Jedinična cena sa PDV-om</t>
  </si>
  <si>
    <t>Ukupna vrednost bez PDV-a</t>
  </si>
  <si>
    <t>Ukupna vrednost sa PDV-om</t>
  </si>
  <si>
    <t>Dom zdravlja "dr Milorad - Mika Pavlović"</t>
  </si>
  <si>
    <t>Srpskocrkvena 5</t>
  </si>
  <si>
    <t>22320 Inđija</t>
  </si>
  <si>
    <t>Naziv ponuđača:</t>
  </si>
  <si>
    <t>PIB:</t>
  </si>
  <si>
    <t>MB:</t>
  </si>
  <si>
    <t>Rok važenja ponude</t>
  </si>
  <si>
    <t>Датум:</t>
  </si>
  <si>
    <t>IGLA  PVC / 0,8 x 40mm. / - STERILNA - Nipro ili odgovarajuće</t>
  </si>
  <si>
    <t>IGLA PVC / 0.5X16mm / - STERILNA - Nipro ili odgovarajuće</t>
  </si>
  <si>
    <t>IGLA PVC / 0.5X25mm / - STERILNA - Nipro ili odgovarajuće</t>
  </si>
  <si>
    <t>IGLA PVC / 1,2 x 40mm. / - STERILNA - Nipro ili odgovarajuće</t>
  </si>
  <si>
    <t>RUKAVICE NESTERILNE ZA JEDNOKRATNU UPOTREBU (LATEX) -AQL 1,5/ A 100 KOM. / M VELIČINA (glatke talkirane)</t>
  </si>
  <si>
    <t>RUKAVICE NESTERILNE ZA JEDNOKRATNU UPOTREBU (LATEX)-AQL 1,5 / A 100 KOM. / L VELIČINA (glatke talkirane)</t>
  </si>
  <si>
    <t>RUKAVICE NESTERILNE ZA JEDNOKRATNU UPOTREBU( LATEX) -AQL 1,5 / A 100 KOM. / S VELIČINA(glatke talkirane)</t>
  </si>
  <si>
    <t xml:space="preserve">LEUKOPLAST 50mmx5m </t>
  </si>
  <si>
    <t>ZAVOJ / 10X5 / UTKANI RUB - 100% pamuk - gustima 24cm3</t>
  </si>
  <si>
    <t>ZAVOJ / 12X5 / UTKANI RUB - 100% pamuk - gustima 24cm3</t>
  </si>
  <si>
    <t>ZAVOJ / 15X5 / UTKANI RUB - 100% pamuk - gustima 24cm3</t>
  </si>
  <si>
    <t>ZAVOJ / 6X5 / UTKANI RUB - 100% pamuk - gustima 24cm3</t>
  </si>
  <si>
    <t>ZAVOJ / 5X5 / UTKANI RUB - 100% pamuk - gustima 24cm3</t>
  </si>
  <si>
    <t>ZAVOJ / 8X5 / UTKANI RUB - 100% pamuk - gustima 24cm3</t>
  </si>
  <si>
    <t>kg</t>
  </si>
  <si>
    <t>Rok plaćanja</t>
  </si>
  <si>
    <t>Rok isporuke</t>
  </si>
  <si>
    <t>Datum:</t>
  </si>
  <si>
    <t>М.P.</t>
  </si>
  <si>
    <t>Potpris Ponuđača</t>
  </si>
  <si>
    <t>.</t>
  </si>
  <si>
    <t>Naručilac zadržava pravo da u periodu nabavke može menjati količine dobara navedene u specifikaciji ± 5%.</t>
  </si>
  <si>
    <t>kom</t>
  </si>
  <si>
    <t>Fluorescein natrijum trake N LX</t>
  </si>
  <si>
    <t>Kateter aspiracioni 16</t>
  </si>
  <si>
    <t>pak</t>
  </si>
  <si>
    <t>Kaljače, nazuvice, nazuvci, jednokratne navlake za cipele, navlake za obuću. Napravljene od polietilena, dimenzija 15 x 41cm. 100 kom u pakovanju</t>
  </si>
  <si>
    <t>Štrajfne za uši (sterilna tamponada 1x10m)</t>
  </si>
  <si>
    <t>PVC Bočica 20ml sa čepom</t>
  </si>
  <si>
    <t>par</t>
  </si>
  <si>
    <t>Endotrahealni tubusi  7</t>
  </si>
  <si>
    <t>Endotrahealni tubusi  8</t>
  </si>
  <si>
    <t>KRAMEROVE ŠINE 1000X100 - obložene</t>
  </si>
  <si>
    <t>KRAMEROVE ŠINE 500X60 - obložene</t>
  </si>
  <si>
    <t>Kondomi A¨144</t>
  </si>
  <si>
    <t>kut</t>
  </si>
  <si>
    <t>TOPLOMER DIGITALNI - baždareni</t>
  </si>
  <si>
    <t>USNICI-TUBUSI /28mm - 30mm - 32mm/</t>
  </si>
  <si>
    <t>TUBUSI ENDOTRAHEALNI  5.0</t>
  </si>
  <si>
    <t>TUBUSI ENDOTRAHEALNI  6.0</t>
  </si>
  <si>
    <t>SKALPEL NOŽIĆ N 20 - 22 A 100 kom.</t>
  </si>
  <si>
    <t>Test trake za samokontrolu nivoa šećera u krvu za aparat ACCU-CHEK "Performa Nano" Proizvođač-Roche diagnostics</t>
  </si>
  <si>
    <t>8*</t>
  </si>
  <si>
    <t>Test trake za merenje Holesterola za aparat ROSHE ACCUTREND Plus cobas G CTL - mmol/L</t>
  </si>
  <si>
    <t>7*</t>
  </si>
  <si>
    <t>14*</t>
  </si>
  <si>
    <t>16*</t>
  </si>
  <si>
    <t>PRILOG 1 : Ponuda za javnu nabavku JNMV  br: 5/2017</t>
  </si>
  <si>
    <t>Povidon jod  a 500 ml</t>
  </si>
  <si>
    <t>Ponuđač</t>
  </si>
  <si>
    <t>Структура цене и упутство како да се попуни:</t>
  </si>
  <si>
    <t>у колони 5 уписати јединичну цену без пдв-а за сваку ставку у партији за коју се подноси понуда;</t>
  </si>
  <si>
    <t>у колони 6 уписати јединичну цену са пдв-ом за сваку ставку у партији за коју се подноси понуда;</t>
  </si>
  <si>
    <t>у колони 7 се аутоматски множи колона 4 - количине са колоном 5 - јед.цена без пдв-а;</t>
  </si>
  <si>
    <t>у колони 8 se аутоматски множи колона 4-количине са колоном 6- јед.цена са пдв-ом;</t>
  </si>
  <si>
    <t>у колони 9 уписати произвођача;</t>
  </si>
  <si>
    <t>Broj rešenja (dоzvole za stavljanje u promet leka ili med. Sr. Ili dokaz o adekvatnosti kv. Za nem. Sr</t>
  </si>
  <si>
    <t>у колони 10 уписати број решења дозволе за стављање у промет лека или мед.ср. Или доказ о адекватностиквалитета</t>
  </si>
  <si>
    <r>
      <rPr>
        <b/>
        <u val="single"/>
        <sz val="12"/>
        <color indexed="8"/>
        <rFont val="Times New Roman"/>
        <family val="1"/>
      </rPr>
      <t>Napomena za partiju 8*</t>
    </r>
    <r>
      <rPr>
        <sz val="12"/>
        <color indexed="8"/>
        <rFont val="Times New Roman"/>
        <family val="1"/>
      </rPr>
      <t xml:space="preserve">- </t>
    </r>
    <r>
      <rPr>
        <b/>
        <sz val="12"/>
        <color indexed="8"/>
        <rFont val="Times New Roman"/>
        <family val="1"/>
      </rPr>
      <t>ŠPRIC 10ml</t>
    </r>
    <r>
      <rPr>
        <sz val="12"/>
        <color indexed="8"/>
        <rFont val="Times New Roman"/>
        <family val="1"/>
      </rPr>
      <t xml:space="preserve">, sterilan sa easy open otvaranjem,graduisan na 0,5ml, brojčano na svaka 2ml, grafičko obeležavanje na samom špricu u okviru jednog mililitra (podeoci 0,5ml i1ml) mora biti različito definisano dužinom crte (kako bi se izbegla greska u čitanju podeoka),klip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2"/>
        <color indexed="8"/>
        <rFont val="Times New Roman"/>
        <family val="1"/>
      </rPr>
      <t>ŠPRIC 20ml</t>
    </r>
    <r>
      <rPr>
        <sz val="12"/>
        <color indexed="8"/>
        <rFont val="Times New Roman"/>
        <family val="1"/>
      </rPr>
      <t xml:space="preserve">, sterilan easy open otvaranje, graduisan na 1ml, brojčano na svakih 5 ml,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2"/>
        <color indexed="8"/>
        <rFont val="Times New Roman"/>
        <family val="1"/>
      </rPr>
      <t>ŠPRIC 2ml</t>
    </r>
    <r>
      <rPr>
        <sz val="12"/>
        <color indexed="8"/>
        <rFont val="Times New Roman"/>
        <family val="1"/>
      </rPr>
      <t xml:space="preserve">, sterilan sa easy open otvaranjem, graduisan na 0,1ml, brojčano označen na svakih 1ml,grafičko obeležavanje na samom špricu u okviru jednog mililitra(podeoci 0,1 i 0,5 i 1ml), mora biti različito definisano dužinom crte ili brojčano, (kako bi se izbegla greska u čitanju podeoka)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t>
    </r>
    <r>
      <rPr>
        <b/>
        <sz val="12"/>
        <color indexed="8"/>
        <rFont val="Times New Roman"/>
        <family val="1"/>
      </rPr>
      <t>ŠPRIC 5ml</t>
    </r>
    <r>
      <rPr>
        <sz val="12"/>
        <color indexed="8"/>
        <rFont val="Times New Roman"/>
        <family val="1"/>
      </rPr>
      <t xml:space="preserve">, sterilan sa easy open otvaranjem, graduisan na 0,2ml, brojčano označen na svakih 1ml, klip šprica od polietilena, telo (burence) od polipropilena,prilikom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Isti proizvođač za sve dimenzije špriceva. </t>
    </r>
    <r>
      <rPr>
        <b/>
        <sz val="12"/>
        <color indexed="8"/>
        <rFont val="Times New Roman"/>
        <family val="1"/>
      </rPr>
      <t>Dostaviti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</si>
  <si>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r>
      <rPr>
        <b/>
        <u val="single"/>
        <sz val="12"/>
        <color indexed="8"/>
        <rFont val="Times New Roman"/>
        <family val="1"/>
      </rPr>
      <t>Napomena za partiju 7*:</t>
    </r>
    <r>
      <rPr>
        <sz val="12"/>
        <color indexed="8"/>
        <rFont val="Times New Roman"/>
        <family val="1"/>
      </rPr>
      <t xml:space="preserve"> </t>
    </r>
    <r>
      <rPr>
        <b/>
        <sz val="12"/>
        <color indexed="8"/>
        <rFont val="Times New Roman"/>
        <family val="1"/>
      </rPr>
      <t>Teh. Karakteristike za igle:</t>
    </r>
    <r>
      <rPr>
        <sz val="12"/>
        <color indexed="8"/>
        <rFont val="Times New Roman"/>
        <family val="1"/>
      </rPr>
      <t xml:space="preserve"> Polipropilenska, hipodermalna, sterilna, tanak zid igle koji omogućava laku i brzu aplikaciju, odlična oštrina vrha igle koja omogućava brzo bez otpora i glatko prodiranje u tkivo sa minimalnom očekivanom traumom, priključak igle treba da je u boji zbog brže identifikacije i da je providan da bi obezbedio potvrdu protoka, igla izrađena od čelika tip stainless SUS-304 (metalni deo) izuzetno kvalitetne plastike - priključak. Izuzetno dobro naleganje na špric bez mogućnosti spadanja, lako skidanje poklopca. Isti proizvođač za sve dimenzije igala. Dostaviti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</si>
  <si>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r>
      <rPr>
        <b/>
        <u val="single"/>
        <sz val="12"/>
        <color indexed="8"/>
        <rFont val="Times New Roman"/>
        <family val="1"/>
      </rPr>
      <t>Napomena za partiju 14 i 16* -</t>
    </r>
    <r>
      <rPr>
        <sz val="12"/>
        <color indexed="8"/>
        <rFont val="Times New Roman"/>
        <family val="1"/>
      </rPr>
      <t>moraju da imaju dokaz o adekvatnosti kvaliteta:  Za hirurške AQL 1, a za nesterilne AQL 1,5</t>
    </r>
  </si>
  <si>
    <t>pak.</t>
  </si>
  <si>
    <t>Broj: 01.3-5-11/2017</t>
  </si>
  <si>
    <t>datum: 13.04.2017</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</si>
</sst>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quot;Din.&quot;"/>
    <numFmt numFmtId="173" formatCode="&quot;Yes&quot;;&quot;Yes&quot;;&quot;No&quot;"/>
    <numFmt numFmtId="174" formatCode="&quot;True&quot;;&quot;True&quot;;&quot;False&quot;"/>
    <numFmt numFmtId="175" formatCode="&quot;On&quot;;&quot;On&quot;;&quot;Off&quot;"/>
    <numFmt numFmtId="176" formatCode="[$€-2]\ #,##0.00_);[Red]\([$€-2]\ #,##0.00\)"/>
    <numFmt numFmtId="177" formatCode="[$-81A]dddd\,\ d\.\ mmmm\ yyyy"/>
    <numFmt numFmtId="178" formatCode="[$-241A]dd\.\ mmmm\ yyyy"/>
    <numFmt numFmtId="179" formatCode="_-* #,##0.00&quot; &quot;&quot; &quot;_-;\-* #,##0.00&quot; &quot;&quot; &quot;_-;_-* &quot;-&quot;??&quot; &quot;&quot; &quot;_-;_-@_-"/>
    <numFmt numFmtId="180" formatCode="#,##0.00&quot;Din.&quot;"/>
  </numFmts>
  <fonts count="66">
    <font>
      <sz val="11"/>
      <color theme="1"/>
      <name val="Calibri"/>
      <family val="2"/>
    </font>
    <font>
      <sz val="11"/>
      <color indexed="8"/>
      <name val="Calibri"/>
      <family val="2"/>
    </font>
    <font>
      <sz val="10"/>
      <name val="MS Sans Serif"/>
      <family val="2"/>
    </font>
    <font>
      <sz val="12"/>
      <name val="Times New Roman"/>
      <family val="1"/>
    </font>
    <font>
      <b/>
      <sz val="14"/>
      <name val="Times New Roman"/>
      <family val="1"/>
    </font>
    <font>
      <b/>
      <sz val="12"/>
      <name val="Times New Roman"/>
      <family val="1"/>
    </font>
    <font>
      <sz val="10"/>
      <name val="Times New Roman"/>
      <family val="1"/>
    </font>
    <font>
      <b/>
      <sz val="10"/>
      <name val="MS Sans Serif"/>
      <family val="2"/>
    </font>
    <font>
      <b/>
      <sz val="11"/>
      <name val="Arial"/>
      <family val="2"/>
    </font>
    <font>
      <sz val="10"/>
      <name val="Arial"/>
      <family val="2"/>
    </font>
    <font>
      <sz val="11"/>
      <name val="Arial"/>
      <family val="2"/>
    </font>
    <font>
      <sz val="12"/>
      <color indexed="8"/>
      <name val="Times New Roman"/>
      <family val="1"/>
    </font>
    <font>
      <b/>
      <sz val="12"/>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sz val="7"/>
      <color indexed="8"/>
      <name val="Calibri"/>
      <family val="2"/>
    </font>
    <font>
      <sz val="10"/>
      <color indexed="8"/>
      <name val="Calibri"/>
      <family val="2"/>
    </font>
    <font>
      <sz val="11"/>
      <name val="Calibri"/>
      <family val="2"/>
    </font>
    <font>
      <sz val="9"/>
      <color indexed="8"/>
      <name val="Calibri"/>
      <family val="2"/>
    </font>
    <font>
      <b/>
      <sz val="12"/>
      <color indexed="8"/>
      <name val="Arial"/>
      <family val="2"/>
    </font>
    <font>
      <sz val="7"/>
      <name val="Calibri"/>
      <family val="2"/>
    </font>
    <font>
      <b/>
      <sz val="11"/>
      <color indexed="8"/>
      <name val="Arial"/>
      <family val="2"/>
    </font>
    <font>
      <sz val="11"/>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7"/>
      <color theme="1"/>
      <name val="Calibri"/>
      <family val="2"/>
    </font>
    <font>
      <sz val="10"/>
      <color theme="1"/>
      <name val="Calibri"/>
      <family val="2"/>
    </font>
    <font>
      <sz val="9"/>
      <color theme="1"/>
      <name val="Calibri"/>
      <family val="2"/>
    </font>
    <font>
      <b/>
      <sz val="12"/>
      <color theme="1"/>
      <name val="Arial"/>
      <family val="2"/>
    </font>
    <font>
      <sz val="12"/>
      <color theme="1"/>
      <name val="Times New Roman"/>
      <family val="1"/>
    </font>
    <font>
      <b/>
      <sz val="11"/>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1">
    <xf numFmtId="0" fontId="0" fillId="0" borderId="0" xfId="0" applyFont="1" applyAlignment="1">
      <alignment/>
    </xf>
    <xf numFmtId="4" fontId="0" fillId="0" borderId="10" xfId="0" applyNumberFormat="1" applyFill="1" applyBorder="1" applyAlignment="1">
      <alignment/>
    </xf>
    <xf numFmtId="0" fontId="0" fillId="0" borderId="10" xfId="0" applyNumberFormat="1" applyFill="1" applyBorder="1" applyAlignment="1" applyProtection="1">
      <alignment/>
      <protection locked="0"/>
    </xf>
    <xf numFmtId="4" fontId="0" fillId="0" borderId="10" xfId="0" applyNumberFormat="1" applyFill="1" applyBorder="1" applyAlignment="1" applyProtection="1">
      <alignment/>
      <protection locked="0"/>
    </xf>
    <xf numFmtId="0" fontId="0" fillId="4" borderId="10" xfId="0" applyFill="1" applyBorder="1" applyAlignment="1" applyProtection="1">
      <alignment/>
      <protection/>
    </xf>
    <xf numFmtId="0" fontId="0" fillId="4" borderId="10" xfId="0" applyFill="1" applyBorder="1" applyAlignment="1" applyProtection="1">
      <alignment wrapText="1"/>
      <protection/>
    </xf>
    <xf numFmtId="0" fontId="0" fillId="0" borderId="10" xfId="0" applyFill="1" applyBorder="1" applyAlignment="1" applyProtection="1">
      <alignment/>
      <protection/>
    </xf>
    <xf numFmtId="0" fontId="0" fillId="0" borderId="10" xfId="0" applyFill="1" applyBorder="1" applyAlignment="1" applyProtection="1">
      <alignment wrapText="1"/>
      <protection/>
    </xf>
    <xf numFmtId="0" fontId="3" fillId="0" borderId="0" xfId="56" applyFont="1">
      <alignment/>
      <protection/>
    </xf>
    <xf numFmtId="0" fontId="2" fillId="0" borderId="0" xfId="56">
      <alignment/>
      <protection/>
    </xf>
    <xf numFmtId="0" fontId="58" fillId="0" borderId="0" xfId="52" applyFont="1" applyAlignment="1" applyProtection="1">
      <alignment/>
      <protection/>
    </xf>
    <xf numFmtId="0" fontId="3" fillId="0" borderId="0" xfId="56" applyFont="1" applyProtection="1">
      <alignment/>
      <protection locked="0"/>
    </xf>
    <xf numFmtId="14" fontId="6" fillId="0" borderId="11" xfId="56" applyNumberFormat="1" applyFont="1" applyBorder="1" applyProtection="1">
      <alignment/>
      <protection locked="0"/>
    </xf>
    <xf numFmtId="2" fontId="3" fillId="0" borderId="0" xfId="56" applyNumberFormat="1" applyFont="1" applyAlignment="1" applyProtection="1">
      <alignment horizontal="right"/>
      <protection locked="0"/>
    </xf>
    <xf numFmtId="9" fontId="3" fillId="0" borderId="0" xfId="61" applyFont="1" applyAlignment="1">
      <alignment vertical="center"/>
    </xf>
    <xf numFmtId="0" fontId="6" fillId="0" borderId="0" xfId="56" applyFont="1" applyProtection="1">
      <alignment/>
      <protection locked="0"/>
    </xf>
    <xf numFmtId="0" fontId="2" fillId="0" borderId="0" xfId="56" applyFill="1">
      <alignment/>
      <protection/>
    </xf>
    <xf numFmtId="0" fontId="2" fillId="0" borderId="10" xfId="56" applyFont="1" applyFill="1" applyBorder="1" applyAlignment="1">
      <alignment/>
      <protection/>
    </xf>
    <xf numFmtId="0" fontId="2" fillId="0" borderId="0" xfId="56" applyFill="1" applyBorder="1">
      <alignment/>
      <protection/>
    </xf>
    <xf numFmtId="0" fontId="2" fillId="0" borderId="10" xfId="56" applyFill="1" applyBorder="1" applyAlignment="1">
      <alignment horizontal="center" vertical="center" wrapText="1"/>
      <protection/>
    </xf>
    <xf numFmtId="4" fontId="2" fillId="0" borderId="10" xfId="56" applyNumberFormat="1" applyFill="1" applyBorder="1">
      <alignment/>
      <protection/>
    </xf>
    <xf numFmtId="0" fontId="7" fillId="0" borderId="10" xfId="56" applyFont="1" applyFill="1" applyBorder="1" applyAlignment="1">
      <alignment/>
      <protection/>
    </xf>
    <xf numFmtId="4" fontId="7" fillId="0" borderId="10" xfId="56" applyNumberFormat="1" applyFont="1" applyFill="1" applyBorder="1">
      <alignment/>
      <protection/>
    </xf>
    <xf numFmtId="0" fontId="5" fillId="0" borderId="10" xfId="56" applyFont="1" applyFill="1" applyBorder="1" applyProtection="1">
      <alignment/>
      <protection locked="0"/>
    </xf>
    <xf numFmtId="1" fontId="5" fillId="0" borderId="10" xfId="56" applyNumberFormat="1" applyFont="1" applyFill="1" applyBorder="1" applyProtection="1">
      <alignment/>
      <protection locked="0"/>
    </xf>
    <xf numFmtId="49" fontId="5" fillId="0" borderId="10" xfId="56" applyNumberFormat="1" applyFont="1" applyFill="1" applyBorder="1" applyProtection="1">
      <alignment/>
      <protection locked="0"/>
    </xf>
    <xf numFmtId="0" fontId="0" fillId="0" borderId="0" xfId="0" applyFill="1" applyAlignment="1">
      <alignment/>
    </xf>
    <xf numFmtId="0" fontId="2" fillId="0" borderId="0" xfId="56" applyFont="1" applyFill="1" applyAlignment="1">
      <alignment horizontal="right"/>
      <protection/>
    </xf>
    <xf numFmtId="0" fontId="59" fillId="0" borderId="10" xfId="0" applyNumberFormat="1" applyFont="1" applyFill="1" applyBorder="1" applyAlignment="1" applyProtection="1">
      <alignment/>
      <protection locked="0"/>
    </xf>
    <xf numFmtId="0" fontId="2" fillId="0" borderId="11" xfId="56" applyFill="1" applyBorder="1" applyProtection="1">
      <alignment/>
      <protection locked="0"/>
    </xf>
    <xf numFmtId="9" fontId="3" fillId="0" borderId="11" xfId="61" applyFont="1" applyBorder="1" applyAlignment="1" applyProtection="1">
      <alignment vertical="center"/>
      <protection locked="0"/>
    </xf>
    <xf numFmtId="0" fontId="2" fillId="0" borderId="0" xfId="56" applyFill="1" applyProtection="1">
      <alignment/>
      <protection locked="0"/>
    </xf>
    <xf numFmtId="0" fontId="2" fillId="0" borderId="0" xfId="56" applyProtection="1">
      <alignment/>
      <protection locked="0"/>
    </xf>
    <xf numFmtId="9" fontId="3" fillId="0" borderId="0" xfId="61" applyFont="1" applyAlignment="1" applyProtection="1">
      <alignment vertical="center"/>
      <protection locked="0"/>
    </xf>
    <xf numFmtId="0" fontId="0" fillId="0" borderId="0" xfId="0" applyAlignment="1" applyProtection="1">
      <alignment/>
      <protection locked="0"/>
    </xf>
    <xf numFmtId="0" fontId="0" fillId="0" borderId="11" xfId="0" applyBorder="1" applyAlignment="1" applyProtection="1">
      <alignment/>
      <protection locked="0"/>
    </xf>
    <xf numFmtId="4" fontId="0" fillId="0" borderId="0" xfId="0" applyNumberFormat="1" applyFill="1" applyBorder="1" applyAlignment="1">
      <alignment/>
    </xf>
    <xf numFmtId="4" fontId="0" fillId="0" borderId="10" xfId="57" applyNumberFormat="1" applyFill="1" applyBorder="1">
      <alignment/>
      <protection/>
    </xf>
    <xf numFmtId="49" fontId="0" fillId="0" borderId="0" xfId="57" applyNumberFormat="1" applyFill="1" applyBorder="1">
      <alignment/>
      <protection/>
    </xf>
    <xf numFmtId="4" fontId="0" fillId="0" borderId="0" xfId="57" applyNumberFormat="1" applyFill="1" applyBorder="1">
      <alignment/>
      <protection/>
    </xf>
    <xf numFmtId="4" fontId="0" fillId="0" borderId="12" xfId="57" applyNumberFormat="1" applyFill="1" applyBorder="1">
      <alignment/>
      <protection/>
    </xf>
    <xf numFmtId="0" fontId="60" fillId="0" borderId="0" xfId="57" applyNumberFormat="1" applyFont="1" applyFill="1" applyBorder="1">
      <alignment/>
      <protection/>
    </xf>
    <xf numFmtId="0" fontId="0" fillId="0" borderId="10" xfId="0" applyFill="1" applyBorder="1" applyAlignment="1" applyProtection="1">
      <alignment horizontal="center" vertical="center"/>
      <protection/>
    </xf>
    <xf numFmtId="0" fontId="0" fillId="0" borderId="10" xfId="0" applyFill="1" applyBorder="1" applyAlignment="1" applyProtection="1">
      <alignment vertical="center"/>
      <protection/>
    </xf>
    <xf numFmtId="0" fontId="60" fillId="0" borderId="10" xfId="0" applyFont="1" applyFill="1" applyBorder="1" applyAlignment="1" applyProtection="1">
      <alignment vertical="center" wrapText="1"/>
      <protection/>
    </xf>
    <xf numFmtId="0" fontId="0" fillId="0" borderId="10" xfId="0" applyNumberFormat="1" applyFill="1" applyBorder="1" applyAlignment="1" applyProtection="1">
      <alignment vertical="center"/>
      <protection locked="0"/>
    </xf>
    <xf numFmtId="4" fontId="0" fillId="0" borderId="10" xfId="0" applyNumberFormat="1" applyFill="1" applyBorder="1" applyAlignment="1" applyProtection="1">
      <alignment vertical="center"/>
      <protection locked="0"/>
    </xf>
    <xf numFmtId="0" fontId="59" fillId="0" borderId="10" xfId="0" applyNumberFormat="1" applyFont="1" applyFill="1" applyBorder="1" applyAlignment="1" applyProtection="1">
      <alignment vertical="center"/>
      <protection locked="0"/>
    </xf>
    <xf numFmtId="0" fontId="0" fillId="0" borderId="0" xfId="0" applyFill="1" applyAlignment="1">
      <alignment vertical="center"/>
    </xf>
    <xf numFmtId="4" fontId="0" fillId="0" borderId="0" xfId="57" applyNumberFormat="1" applyFill="1" applyBorder="1" applyAlignment="1">
      <alignment vertical="center"/>
      <protection/>
    </xf>
    <xf numFmtId="3" fontId="0" fillId="0" borderId="10" xfId="0" applyNumberFormat="1" applyFill="1" applyBorder="1" applyAlignment="1" applyProtection="1">
      <alignment horizontal="center" vertical="center"/>
      <protection/>
    </xf>
    <xf numFmtId="0" fontId="34" fillId="0" borderId="0" xfId="57" applyFont="1" applyFill="1" applyBorder="1" applyAlignment="1">
      <alignment horizontal="center" vertical="center"/>
      <protection/>
    </xf>
    <xf numFmtId="0" fontId="0" fillId="0" borderId="0" xfId="0" applyFill="1" applyBorder="1" applyAlignment="1">
      <alignment horizontal="center" vertical="center"/>
    </xf>
    <xf numFmtId="0" fontId="0" fillId="0" borderId="10" xfId="0" applyFill="1" applyBorder="1" applyAlignment="1" applyProtection="1">
      <alignment horizontal="center" vertical="center" textRotation="90" wrapText="1"/>
      <protection/>
    </xf>
    <xf numFmtId="0" fontId="0" fillId="0" borderId="10" xfId="0"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1" fillId="0" borderId="10" xfId="0" applyFont="1" applyFill="1" applyBorder="1" applyAlignment="1">
      <alignment horizontal="center" vertical="center" wrapText="1"/>
    </xf>
    <xf numFmtId="0" fontId="34" fillId="0" borderId="0" xfId="0" applyFont="1" applyFill="1" applyAlignment="1">
      <alignment/>
    </xf>
    <xf numFmtId="0" fontId="0" fillId="0" borderId="0" xfId="0" applyFill="1" applyBorder="1" applyAlignment="1">
      <alignment horizontal="center"/>
    </xf>
    <xf numFmtId="0" fontId="62" fillId="0" borderId="0" xfId="0" applyFont="1" applyFill="1" applyBorder="1" applyAlignment="1">
      <alignment/>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59" fillId="0" borderId="0" xfId="0" applyFont="1" applyFill="1" applyAlignment="1">
      <alignment/>
    </xf>
    <xf numFmtId="0" fontId="8" fillId="0" borderId="0" xfId="0" applyFont="1" applyFill="1" applyAlignment="1">
      <alignment horizontal="center" vertical="center"/>
    </xf>
    <xf numFmtId="0" fontId="9" fillId="0" borderId="0" xfId="0" applyFont="1" applyFill="1" applyAlignment="1">
      <alignment horizontal="left" vertical="top"/>
    </xf>
    <xf numFmtId="0" fontId="9" fillId="0" borderId="0" xfId="0" applyFont="1" applyFill="1" applyAlignment="1">
      <alignment horizontal="center" vertical="center"/>
    </xf>
    <xf numFmtId="0" fontId="9" fillId="0" borderId="0" xfId="0" applyFont="1" applyFill="1" applyAlignment="1">
      <alignment horizontal="left" vertical="center"/>
    </xf>
    <xf numFmtId="0" fontId="8" fillId="0" borderId="0" xfId="0" applyFont="1" applyFill="1" applyAlignment="1" applyProtection="1">
      <alignment horizontal="center" vertical="center"/>
      <protection locked="0"/>
    </xf>
    <xf numFmtId="0" fontId="8"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59" fillId="0" borderId="0" xfId="0" applyFont="1" applyFill="1" applyAlignment="1" applyProtection="1">
      <alignment/>
      <protection locked="0"/>
    </xf>
    <xf numFmtId="0" fontId="10" fillId="0" borderId="0" xfId="0" applyFont="1" applyFill="1" applyAlignment="1" applyProtection="1">
      <alignment horizontal="center" vertical="center"/>
      <protection locked="0"/>
    </xf>
    <xf numFmtId="0" fontId="10" fillId="0" borderId="0" xfId="56" applyFont="1" applyFill="1" applyProtection="1">
      <alignment/>
      <protection locked="0"/>
    </xf>
    <xf numFmtId="0" fontId="0" fillId="0" borderId="11" xfId="0" applyFill="1" applyBorder="1" applyAlignment="1" applyProtection="1">
      <alignment/>
      <protection locked="0"/>
    </xf>
    <xf numFmtId="0" fontId="0" fillId="0" borderId="0" xfId="0" applyFill="1" applyAlignment="1" applyProtection="1">
      <alignment wrapText="1"/>
      <protection locked="0"/>
    </xf>
    <xf numFmtId="0" fontId="0" fillId="0" borderId="0" xfId="0" applyFill="1" applyAlignment="1">
      <alignment horizontal="center" vertical="center"/>
    </xf>
    <xf numFmtId="0" fontId="0" fillId="0" borderId="0" xfId="0" applyFill="1" applyAlignment="1">
      <alignment wrapText="1"/>
    </xf>
    <xf numFmtId="3" fontId="0" fillId="4" borderId="10" xfId="0" applyNumberFormat="1" applyFill="1" applyBorder="1" applyAlignment="1" applyProtection="1">
      <alignment horizontal="center" vertical="center"/>
      <protection/>
    </xf>
    <xf numFmtId="4" fontId="0" fillId="4" borderId="10" xfId="0" applyNumberFormat="1" applyFill="1" applyBorder="1" applyAlignment="1">
      <alignment vertical="center"/>
    </xf>
    <xf numFmtId="0" fontId="0" fillId="4" borderId="10" xfId="0" applyNumberFormat="1" applyFill="1" applyBorder="1" applyAlignment="1" applyProtection="1">
      <alignment/>
      <protection locked="0"/>
    </xf>
    <xf numFmtId="4" fontId="0" fillId="4" borderId="10" xfId="0" applyNumberFormat="1" applyFill="1" applyBorder="1" applyAlignment="1" applyProtection="1">
      <alignment/>
      <protection locked="0"/>
    </xf>
    <xf numFmtId="0" fontId="59" fillId="4" borderId="10" xfId="0" applyNumberFormat="1" applyFont="1" applyFill="1" applyBorder="1" applyAlignment="1" applyProtection="1">
      <alignment/>
      <protection locked="0"/>
    </xf>
    <xf numFmtId="0" fontId="34" fillId="4" borderId="10" xfId="0" applyFont="1" applyFill="1" applyBorder="1" applyAlignment="1" applyProtection="1">
      <alignment horizontal="center" vertical="center"/>
      <protection/>
    </xf>
    <xf numFmtId="0" fontId="34" fillId="4" borderId="10" xfId="0" applyFont="1" applyFill="1" applyBorder="1" applyAlignment="1" applyProtection="1">
      <alignment/>
      <protection/>
    </xf>
    <xf numFmtId="0" fontId="34" fillId="4" borderId="10" xfId="0" applyFont="1" applyFill="1" applyBorder="1" applyAlignment="1" applyProtection="1">
      <alignment wrapText="1"/>
      <protection/>
    </xf>
    <xf numFmtId="3" fontId="34" fillId="4" borderId="10" xfId="0" applyNumberFormat="1" applyFont="1" applyFill="1" applyBorder="1" applyAlignment="1" applyProtection="1">
      <alignment horizontal="center" vertical="center"/>
      <protection/>
    </xf>
    <xf numFmtId="0" fontId="34" fillId="4" borderId="10" xfId="0" applyNumberFormat="1" applyFont="1" applyFill="1" applyBorder="1" applyAlignment="1" applyProtection="1">
      <alignment/>
      <protection locked="0"/>
    </xf>
    <xf numFmtId="0" fontId="37" fillId="4" borderId="10" xfId="0" applyNumberFormat="1" applyFont="1" applyFill="1" applyBorder="1" applyAlignment="1" applyProtection="1">
      <alignment/>
      <protection locked="0"/>
    </xf>
    <xf numFmtId="49" fontId="0" fillId="4" borderId="10" xfId="57" applyNumberFormat="1" applyFill="1" applyBorder="1">
      <alignment/>
      <protection/>
    </xf>
    <xf numFmtId="49" fontId="0" fillId="4" borderId="10" xfId="57" applyNumberFormat="1" applyFill="1" applyBorder="1" applyAlignment="1">
      <alignment wrapText="1"/>
      <protection/>
    </xf>
    <xf numFmtId="49" fontId="0" fillId="4" borderId="10" xfId="57" applyNumberFormat="1" applyFill="1" applyBorder="1" applyAlignment="1">
      <alignment vertical="center"/>
      <protection/>
    </xf>
    <xf numFmtId="0" fontId="34" fillId="4" borderId="10" xfId="57" applyFont="1" applyFill="1" applyBorder="1" applyAlignment="1">
      <alignment horizontal="center" vertical="center"/>
      <protection/>
    </xf>
    <xf numFmtId="0" fontId="60" fillId="4" borderId="10" xfId="57" applyNumberFormat="1" applyFont="1" applyFill="1" applyBorder="1" applyProtection="1">
      <alignment/>
      <protection locked="0"/>
    </xf>
    <xf numFmtId="49" fontId="0" fillId="4" borderId="10" xfId="57" applyNumberFormat="1" applyFont="1" applyFill="1" applyBorder="1">
      <alignment/>
      <protection/>
    </xf>
    <xf numFmtId="0" fontId="0" fillId="4" borderId="10" xfId="0" applyFill="1" applyBorder="1" applyAlignment="1">
      <alignment horizontal="center"/>
    </xf>
    <xf numFmtId="0" fontId="0" fillId="4" borderId="10" xfId="0" applyFill="1" applyBorder="1" applyAlignment="1" applyProtection="1">
      <alignment horizontal="center" vertical="center"/>
      <protection/>
    </xf>
    <xf numFmtId="0" fontId="60" fillId="4" borderId="10" xfId="0" applyFont="1" applyFill="1" applyBorder="1" applyAlignment="1" applyProtection="1">
      <alignment horizontal="left" wrapText="1"/>
      <protection/>
    </xf>
    <xf numFmtId="0" fontId="60" fillId="4" borderId="10" xfId="0" applyFont="1" applyFill="1" applyBorder="1" applyAlignment="1" applyProtection="1">
      <alignment wrapText="1"/>
      <protection/>
    </xf>
    <xf numFmtId="0" fontId="0" fillId="4" borderId="10" xfId="0" applyFont="1" applyFill="1" applyBorder="1" applyAlignment="1" applyProtection="1">
      <alignment wrapText="1"/>
      <protection/>
    </xf>
    <xf numFmtId="0" fontId="0" fillId="4" borderId="10" xfId="0" applyFill="1" applyBorder="1" applyAlignment="1" applyProtection="1">
      <alignment vertical="center"/>
      <protection/>
    </xf>
    <xf numFmtId="0" fontId="0" fillId="4" borderId="10" xfId="0" applyFill="1" applyBorder="1" applyAlignment="1" applyProtection="1">
      <alignment vertical="center" wrapText="1"/>
      <protection/>
    </xf>
    <xf numFmtId="0" fontId="0" fillId="4" borderId="10" xfId="0" applyNumberFormat="1" applyFill="1" applyBorder="1" applyAlignment="1" applyProtection="1">
      <alignment vertical="center"/>
      <protection locked="0"/>
    </xf>
    <xf numFmtId="4" fontId="0" fillId="4" borderId="10" xfId="0" applyNumberFormat="1" applyFill="1" applyBorder="1" applyAlignment="1" applyProtection="1">
      <alignment vertical="center"/>
      <protection locked="0"/>
    </xf>
    <xf numFmtId="0" fontId="59" fillId="4" borderId="10" xfId="0" applyNumberFormat="1" applyFont="1" applyFill="1" applyBorder="1" applyAlignment="1" applyProtection="1">
      <alignment vertical="center"/>
      <protection locked="0"/>
    </xf>
    <xf numFmtId="0" fontId="0" fillId="0" borderId="13" xfId="0" applyFill="1" applyBorder="1" applyAlignment="1" applyProtection="1">
      <alignment horizontal="center" vertical="center"/>
      <protection/>
    </xf>
    <xf numFmtId="0" fontId="11" fillId="0" borderId="0" xfId="0" applyFont="1" applyAlignment="1">
      <alignment horizontal="left" vertical="top" wrapText="1"/>
    </xf>
    <xf numFmtId="0" fontId="63" fillId="0" borderId="0" xfId="0" applyFont="1" applyAlignment="1">
      <alignment horizontal="left" vertical="top" wrapText="1"/>
    </xf>
    <xf numFmtId="49" fontId="0" fillId="4" borderId="10" xfId="57" applyNumberFormat="1" applyFont="1" applyFill="1" applyBorder="1" applyAlignment="1">
      <alignment horizontal="left" vertical="center" wrapText="1"/>
      <protection/>
    </xf>
    <xf numFmtId="4" fontId="0" fillId="4" borderId="10" xfId="0" applyNumberFormat="1" applyFill="1" applyBorder="1" applyAlignment="1">
      <alignment/>
    </xf>
    <xf numFmtId="0" fontId="60" fillId="4" borderId="10" xfId="57" applyNumberFormat="1" applyFont="1" applyFill="1" applyBorder="1" applyAlignment="1" applyProtection="1">
      <alignment horizontal="center" vertical="center"/>
      <protection locked="0"/>
    </xf>
    <xf numFmtId="3" fontId="0" fillId="4" borderId="10" xfId="0" applyNumberFormat="1" applyFill="1" applyBorder="1" applyAlignment="1" applyProtection="1">
      <alignment horizontal="center"/>
      <protection/>
    </xf>
    <xf numFmtId="0" fontId="64" fillId="0" borderId="0" xfId="0" applyFont="1" applyAlignment="1">
      <alignment/>
    </xf>
    <xf numFmtId="14" fontId="6" fillId="0" borderId="0" xfId="0" applyNumberFormat="1" applyFont="1" applyBorder="1" applyAlignment="1" applyProtection="1">
      <alignment/>
      <protection locked="0"/>
    </xf>
    <xf numFmtId="0" fontId="65" fillId="0" borderId="0" xfId="0" applyFont="1" applyAlignment="1" applyProtection="1">
      <alignment/>
      <protection/>
    </xf>
    <xf numFmtId="14" fontId="6" fillId="0" borderId="0" xfId="0" applyNumberFormat="1" applyFont="1" applyBorder="1" applyAlignment="1" applyProtection="1">
      <alignment/>
      <protection/>
    </xf>
    <xf numFmtId="4" fontId="0" fillId="4" borderId="10" xfId="57" applyNumberFormat="1" applyFill="1" applyBorder="1" applyAlignment="1" applyProtection="1">
      <alignment vertical="center"/>
      <protection locked="0"/>
    </xf>
    <xf numFmtId="4" fontId="34" fillId="4" borderId="10" xfId="0" applyNumberFormat="1" applyFont="1" applyFill="1" applyBorder="1" applyAlignment="1" applyProtection="1">
      <alignment vertical="center"/>
      <protection locked="0"/>
    </xf>
    <xf numFmtId="4" fontId="0" fillId="4" borderId="10" xfId="57" applyNumberFormat="1" applyFill="1" applyBorder="1" applyAlignment="1" applyProtection="1">
      <alignment horizontal="right" vertical="center"/>
      <protection locked="0"/>
    </xf>
    <xf numFmtId="4" fontId="60" fillId="4" borderId="10" xfId="57" applyNumberFormat="1" applyFont="1" applyFill="1" applyBorder="1" applyProtection="1">
      <alignment/>
      <protection locked="0"/>
    </xf>
    <xf numFmtId="4" fontId="0" fillId="4" borderId="10" xfId="0" applyNumberFormat="1" applyFill="1" applyBorder="1" applyAlignment="1">
      <alignment horizontal="right" vertical="center"/>
    </xf>
    <xf numFmtId="0" fontId="2" fillId="0" borderId="0" xfId="56" applyFont="1" applyFill="1" applyAlignment="1" applyProtection="1">
      <alignment horizontal="center"/>
      <protection locked="0"/>
    </xf>
    <xf numFmtId="0" fontId="2" fillId="0" borderId="0" xfId="56" applyFont="1" applyFill="1" applyAlignment="1">
      <alignment horizontal="right"/>
      <protection/>
    </xf>
    <xf numFmtId="0" fontId="4" fillId="33" borderId="10" xfId="56" applyFont="1" applyFill="1" applyBorder="1" applyAlignment="1">
      <alignment horizontal="center"/>
      <protection/>
    </xf>
    <xf numFmtId="0" fontId="5" fillId="0" borderId="0" xfId="56" applyFont="1" applyFill="1" applyAlignment="1">
      <alignment horizontal="center"/>
      <protection/>
    </xf>
    <xf numFmtId="0" fontId="0" fillId="4" borderId="13"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0" fontId="11"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11" fillId="0" borderId="0" xfId="0" applyFont="1" applyFill="1" applyBorder="1" applyAlignment="1">
      <alignment horizontal="left" vertical="top" wrapText="1"/>
    </xf>
    <xf numFmtId="0" fontId="0" fillId="0" borderId="0" xfId="0" applyFill="1" applyAlignment="1">
      <alignment horizontal="left" wrapText="1"/>
    </xf>
    <xf numFmtId="0" fontId="0" fillId="4" borderId="13" xfId="0" applyFill="1" applyBorder="1" applyAlignment="1">
      <alignment horizontal="center" vertical="center"/>
    </xf>
    <xf numFmtId="0" fontId="0" fillId="4" borderId="12" xfId="0"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3">
      <selection activeCell="A6" sqref="A6"/>
    </sheetView>
  </sheetViews>
  <sheetFormatPr defaultColWidth="9.140625" defaultRowHeight="15"/>
  <cols>
    <col min="2" max="2" width="10.57421875" style="0" customWidth="1"/>
    <col min="3" max="3" width="16.8515625" style="0" customWidth="1"/>
    <col min="4" max="4" width="19.57421875" style="0" customWidth="1"/>
    <col min="7" max="7" width="3.421875" style="0" customWidth="1"/>
    <col min="8" max="8" width="5.421875" style="0" customWidth="1"/>
  </cols>
  <sheetData>
    <row r="1" spans="1:8" ht="15.75">
      <c r="A1" s="8" t="s">
        <v>72</v>
      </c>
      <c r="B1" s="8"/>
      <c r="C1" s="9"/>
      <c r="D1" s="9"/>
      <c r="E1" s="9"/>
      <c r="F1" s="9"/>
      <c r="G1" s="9"/>
      <c r="H1" s="9"/>
    </row>
    <row r="2" spans="1:8" ht="15.75">
      <c r="A2" s="8" t="s">
        <v>73</v>
      </c>
      <c r="B2" s="8"/>
      <c r="C2" s="9"/>
      <c r="D2" s="9"/>
      <c r="E2" s="9"/>
      <c r="F2" s="9"/>
      <c r="G2" s="9"/>
      <c r="H2" s="9"/>
    </row>
    <row r="3" spans="1:8" ht="15.75">
      <c r="A3" s="8" t="s">
        <v>74</v>
      </c>
      <c r="B3" s="8"/>
      <c r="C3" s="9"/>
      <c r="D3" s="9"/>
      <c r="E3" s="9"/>
      <c r="F3" s="9"/>
      <c r="G3" s="9"/>
      <c r="H3" s="9"/>
    </row>
    <row r="4" spans="1:8" ht="15.75">
      <c r="A4" s="8" t="s">
        <v>142</v>
      </c>
      <c r="B4" s="8"/>
      <c r="C4" s="9"/>
      <c r="D4" s="9"/>
      <c r="E4" s="9"/>
      <c r="F4" s="9"/>
      <c r="G4" s="9"/>
      <c r="H4" s="9"/>
    </row>
    <row r="5" spans="1:8" ht="15.75">
      <c r="A5" s="8" t="s">
        <v>143</v>
      </c>
      <c r="B5" s="8"/>
      <c r="C5" s="9"/>
      <c r="D5" s="9"/>
      <c r="E5" s="9"/>
      <c r="F5" s="9"/>
      <c r="G5" s="9"/>
      <c r="H5" s="9"/>
    </row>
    <row r="6" spans="1:8" ht="15.75">
      <c r="A6" s="8"/>
      <c r="B6" s="10"/>
      <c r="C6" s="9"/>
      <c r="D6" s="9"/>
      <c r="E6" s="9"/>
      <c r="F6" s="9"/>
      <c r="G6" s="9"/>
      <c r="H6" s="9"/>
    </row>
    <row r="7" spans="1:8" ht="15">
      <c r="A7" s="9"/>
      <c r="B7" s="9"/>
      <c r="C7" s="9"/>
      <c r="D7" s="9"/>
      <c r="E7" s="9"/>
      <c r="F7" s="9"/>
      <c r="G7" s="9"/>
      <c r="H7" s="9"/>
    </row>
    <row r="8" spans="1:8" ht="18.75">
      <c r="A8" s="124" t="s">
        <v>127</v>
      </c>
      <c r="B8" s="124"/>
      <c r="C8" s="124"/>
      <c r="D8" s="124"/>
      <c r="E8" s="124"/>
      <c r="F8" s="124"/>
      <c r="G8" s="124"/>
      <c r="H8" s="124"/>
    </row>
    <row r="9" spans="1:8" ht="15">
      <c r="A9" s="9"/>
      <c r="B9" s="9"/>
      <c r="C9" s="9"/>
      <c r="D9" s="9"/>
      <c r="E9" s="9"/>
      <c r="F9" s="9"/>
      <c r="G9" s="9"/>
      <c r="H9" s="9"/>
    </row>
    <row r="10" spans="1:8" ht="15">
      <c r="A10" s="16"/>
      <c r="B10" s="16"/>
      <c r="C10" s="16"/>
      <c r="D10" s="16"/>
      <c r="E10" s="16"/>
      <c r="F10" s="16"/>
      <c r="G10" s="16"/>
      <c r="H10" s="16"/>
    </row>
    <row r="11" spans="1:8" ht="15.75">
      <c r="A11" s="125" t="s">
        <v>75</v>
      </c>
      <c r="B11" s="125"/>
      <c r="C11" s="23"/>
      <c r="D11" s="16"/>
      <c r="E11" s="16"/>
      <c r="F11" s="16"/>
      <c r="G11" s="16"/>
      <c r="H11" s="16"/>
    </row>
    <row r="12" spans="1:8" ht="15.75">
      <c r="A12" s="125" t="s">
        <v>76</v>
      </c>
      <c r="B12" s="125"/>
      <c r="C12" s="24"/>
      <c r="D12" s="16"/>
      <c r="E12" s="16"/>
      <c r="F12" s="16"/>
      <c r="G12" s="16"/>
      <c r="H12" s="16"/>
    </row>
    <row r="13" spans="1:8" ht="15.75">
      <c r="A13" s="125" t="s">
        <v>77</v>
      </c>
      <c r="B13" s="125"/>
      <c r="C13" s="25"/>
      <c r="D13" s="16"/>
      <c r="E13" s="16"/>
      <c r="F13" s="16"/>
      <c r="G13" s="16"/>
      <c r="H13" s="16"/>
    </row>
    <row r="14" spans="1:8" ht="15">
      <c r="A14" s="16"/>
      <c r="B14" s="16"/>
      <c r="C14" s="16"/>
      <c r="D14" s="16"/>
      <c r="E14" s="16"/>
      <c r="F14" s="16"/>
      <c r="G14" s="16"/>
      <c r="H14" s="16"/>
    </row>
    <row r="15" spans="1:8" ht="25.5">
      <c r="A15" s="26"/>
      <c r="B15" s="17" t="s">
        <v>64</v>
      </c>
      <c r="C15" s="19" t="s">
        <v>4</v>
      </c>
      <c r="D15" s="19" t="s">
        <v>5</v>
      </c>
      <c r="E15" s="18"/>
      <c r="F15" s="16"/>
      <c r="G15" s="16"/>
      <c r="H15" s="16"/>
    </row>
    <row r="16" spans="1:8" ht="15">
      <c r="A16" s="26"/>
      <c r="B16" s="17">
        <v>1</v>
      </c>
      <c r="C16" s="20">
        <f>SUM('Specifikacija SM'!H2:H5)</f>
        <v>0</v>
      </c>
      <c r="D16" s="20">
        <f>SUM('Specifikacija SM'!I2:I5)</f>
        <v>0</v>
      </c>
      <c r="E16" s="18"/>
      <c r="F16" s="16"/>
      <c r="G16" s="16"/>
      <c r="H16" s="16"/>
    </row>
    <row r="17" spans="1:8" ht="15">
      <c r="A17" s="26"/>
      <c r="B17" s="17">
        <v>2</v>
      </c>
      <c r="C17" s="20">
        <f>SUM('Specifikacija SM'!H6:H9)</f>
        <v>0</v>
      </c>
      <c r="D17" s="20">
        <f>SUM('Specifikacija SM'!I6:I9)</f>
        <v>0</v>
      </c>
      <c r="E17" s="18"/>
      <c r="F17" s="16"/>
      <c r="G17" s="16"/>
      <c r="H17" s="16"/>
    </row>
    <row r="18" spans="1:8" ht="15">
      <c r="A18" s="26"/>
      <c r="B18" s="17">
        <v>3</v>
      </c>
      <c r="C18" s="20">
        <f>SUM('Specifikacija SM'!H10:H13)</f>
        <v>0</v>
      </c>
      <c r="D18" s="20">
        <f>SUM('Specifikacija SM'!I10:I13)</f>
        <v>0</v>
      </c>
      <c r="E18" s="18"/>
      <c r="F18" s="16"/>
      <c r="G18" s="16"/>
      <c r="H18" s="16"/>
    </row>
    <row r="19" spans="1:8" ht="15">
      <c r="A19" s="26"/>
      <c r="B19" s="17">
        <v>4</v>
      </c>
      <c r="C19" s="20">
        <f>+'Specifikacija SM'!H14</f>
        <v>0</v>
      </c>
      <c r="D19" s="20">
        <f>+'Specifikacija SM'!I14</f>
        <v>0</v>
      </c>
      <c r="E19" s="18"/>
      <c r="F19" s="16"/>
      <c r="G19" s="16"/>
      <c r="H19" s="16"/>
    </row>
    <row r="20" spans="1:8" ht="15" customHeight="1">
      <c r="A20" s="26"/>
      <c r="B20" s="17">
        <v>5</v>
      </c>
      <c r="C20" s="20">
        <f>SUM('Specifikacija SM'!H15:H16)</f>
        <v>0</v>
      </c>
      <c r="D20" s="20">
        <f>SUM('Specifikacija SM'!I15:I16)</f>
        <v>0</v>
      </c>
      <c r="E20" s="18"/>
      <c r="F20" s="16"/>
      <c r="G20" s="16"/>
      <c r="H20" s="16"/>
    </row>
    <row r="21" spans="1:8" ht="15" customHeight="1">
      <c r="A21" s="26"/>
      <c r="B21" s="17">
        <v>6</v>
      </c>
      <c r="C21" s="20">
        <f>+'Specifikacija SM'!H17</f>
        <v>0</v>
      </c>
      <c r="D21" s="20">
        <f>+'Specifikacija SM'!I17</f>
        <v>0</v>
      </c>
      <c r="E21" s="18"/>
      <c r="F21" s="16"/>
      <c r="G21" s="16"/>
      <c r="H21" s="16"/>
    </row>
    <row r="22" spans="1:8" ht="15" customHeight="1">
      <c r="A22" s="26"/>
      <c r="B22" s="17">
        <v>7</v>
      </c>
      <c r="C22" s="20">
        <f>SUM('Specifikacija SM'!H18:H21)</f>
        <v>0</v>
      </c>
      <c r="D22" s="20">
        <f>SUM('Specifikacija SM'!I18:I21)</f>
        <v>0</v>
      </c>
      <c r="E22" s="18"/>
      <c r="F22" s="16"/>
      <c r="G22" s="16"/>
      <c r="H22" s="16"/>
    </row>
    <row r="23" spans="1:8" ht="15">
      <c r="A23" s="26"/>
      <c r="B23" s="17">
        <v>8</v>
      </c>
      <c r="C23" s="20">
        <f>SUM('Specifikacija SM'!H22:H25)</f>
        <v>0</v>
      </c>
      <c r="D23" s="20">
        <f>SUM('Specifikacija SM'!I22:I25)</f>
        <v>0</v>
      </c>
      <c r="E23" s="18"/>
      <c r="F23" s="16"/>
      <c r="G23" s="16"/>
      <c r="H23" s="16"/>
    </row>
    <row r="24" spans="1:8" ht="15">
      <c r="A24" s="27"/>
      <c r="B24" s="17">
        <v>9</v>
      </c>
      <c r="C24" s="20">
        <f>SUM('Specifikacija SM'!H26:H35)</f>
        <v>0</v>
      </c>
      <c r="D24" s="20">
        <f>SUM('Specifikacija SM'!I26:I35)</f>
        <v>0</v>
      </c>
      <c r="E24" s="18"/>
      <c r="F24" s="16"/>
      <c r="G24" s="16"/>
      <c r="H24" s="16"/>
    </row>
    <row r="25" spans="1:8" ht="15">
      <c r="A25" s="27"/>
      <c r="B25" s="17">
        <v>10</v>
      </c>
      <c r="C25" s="20">
        <f>SUM('Specifikacija SM'!H36:H52)</f>
        <v>0</v>
      </c>
      <c r="D25" s="20">
        <f>SUM('Specifikacija SM'!I36:I52)</f>
        <v>0</v>
      </c>
      <c r="E25" s="18"/>
      <c r="F25" s="16"/>
      <c r="G25" s="16"/>
      <c r="H25" s="16"/>
    </row>
    <row r="26" spans="1:8" ht="15">
      <c r="A26" s="27"/>
      <c r="B26" s="17">
        <v>11</v>
      </c>
      <c r="C26" s="20">
        <f>SUM('Specifikacija SM'!H53)</f>
        <v>0</v>
      </c>
      <c r="D26" s="20">
        <f>+'Specifikacija SM'!I53</f>
        <v>0</v>
      </c>
      <c r="E26" s="18"/>
      <c r="F26" s="16"/>
      <c r="G26" s="16"/>
      <c r="H26" s="16"/>
    </row>
    <row r="27" spans="1:8" ht="15">
      <c r="A27" s="27"/>
      <c r="B27" s="17">
        <v>12</v>
      </c>
      <c r="C27" s="20">
        <f>+'Specifikacija SM'!H54</f>
        <v>0</v>
      </c>
      <c r="D27" s="20">
        <f>+'Specifikacija SM'!I54</f>
        <v>0</v>
      </c>
      <c r="E27" s="18"/>
      <c r="F27" s="16"/>
      <c r="G27" s="16"/>
      <c r="H27" s="16"/>
    </row>
    <row r="28" spans="1:8" ht="15">
      <c r="A28" s="27"/>
      <c r="B28" s="17">
        <v>13</v>
      </c>
      <c r="C28" s="20">
        <f>+'Specifikacija SM'!H55</f>
        <v>0</v>
      </c>
      <c r="D28" s="20">
        <f>+'Specifikacija SM'!I55</f>
        <v>0</v>
      </c>
      <c r="E28" s="18"/>
      <c r="F28" s="16"/>
      <c r="G28" s="16"/>
      <c r="H28" s="16"/>
    </row>
    <row r="29" spans="1:8" ht="15">
      <c r="A29" s="27"/>
      <c r="B29" s="17">
        <v>14</v>
      </c>
      <c r="C29" s="20">
        <f>SUM('Specifikacija SM'!H56:H57)</f>
        <v>0</v>
      </c>
      <c r="D29" s="20">
        <f>SUM('Specifikacija SM'!I56:I57)</f>
        <v>0</v>
      </c>
      <c r="E29" s="18"/>
      <c r="F29" s="16"/>
      <c r="G29" s="16"/>
      <c r="H29" s="16"/>
    </row>
    <row r="30" spans="1:8" ht="15">
      <c r="A30" s="27"/>
      <c r="B30" s="17">
        <v>15</v>
      </c>
      <c r="C30" s="20">
        <f>SUM('Specifikacija SM'!H58)</f>
        <v>0</v>
      </c>
      <c r="D30" s="20">
        <f>+'Specifikacija SM'!I58</f>
        <v>0</v>
      </c>
      <c r="E30" s="18"/>
      <c r="F30" s="16"/>
      <c r="G30" s="16"/>
      <c r="H30" s="16"/>
    </row>
    <row r="31" spans="1:8" ht="15">
      <c r="A31" s="27"/>
      <c r="B31" s="17">
        <v>16</v>
      </c>
      <c r="C31" s="20">
        <f>SUM('Specifikacija SM'!H59:H61)</f>
        <v>0</v>
      </c>
      <c r="D31" s="20">
        <f>SUM('Specifikacija SM'!I59:I61)</f>
        <v>0</v>
      </c>
      <c r="E31" s="18"/>
      <c r="F31" s="16"/>
      <c r="G31" s="16"/>
      <c r="H31" s="16"/>
    </row>
    <row r="32" spans="1:8" ht="15">
      <c r="A32" s="27"/>
      <c r="B32" s="17">
        <v>17</v>
      </c>
      <c r="C32" s="20">
        <f>SUM('Specifikacija SM'!H62)</f>
        <v>0</v>
      </c>
      <c r="D32" s="20">
        <f>SUM('Specifikacija SM'!I62)</f>
        <v>0</v>
      </c>
      <c r="E32" s="18"/>
      <c r="F32" s="16"/>
      <c r="G32" s="16"/>
      <c r="H32" s="16"/>
    </row>
    <row r="33" spans="1:8" ht="15">
      <c r="A33" s="27"/>
      <c r="B33" s="17">
        <v>18</v>
      </c>
      <c r="C33" s="20">
        <f>+'Specifikacija SM'!H63</f>
        <v>0</v>
      </c>
      <c r="D33" s="20">
        <f>+'Specifikacija SM'!I63</f>
        <v>0</v>
      </c>
      <c r="E33" s="18"/>
      <c r="F33" s="16"/>
      <c r="G33" s="16"/>
      <c r="H33" s="16"/>
    </row>
    <row r="34" spans="1:8" ht="15">
      <c r="A34" s="27"/>
      <c r="B34" s="17">
        <v>19</v>
      </c>
      <c r="C34" s="20">
        <f>+'Specifikacija SM'!H64</f>
        <v>0</v>
      </c>
      <c r="D34" s="20">
        <f>+'Specifikacija SM'!I64</f>
        <v>0</v>
      </c>
      <c r="E34" s="18"/>
      <c r="F34" s="16"/>
      <c r="G34" s="16"/>
      <c r="H34" s="16"/>
    </row>
    <row r="35" spans="1:8" ht="15">
      <c r="A35" s="27"/>
      <c r="B35" s="17">
        <v>20</v>
      </c>
      <c r="C35" s="20">
        <f>+'Specifikacija SM'!H65</f>
        <v>0</v>
      </c>
      <c r="D35" s="20">
        <f>+'Specifikacija SM'!I65</f>
        <v>0</v>
      </c>
      <c r="E35" s="18"/>
      <c r="F35" s="16"/>
      <c r="G35" s="16"/>
      <c r="H35" s="16"/>
    </row>
    <row r="36" spans="1:8" ht="15">
      <c r="A36" s="27"/>
      <c r="B36" s="17">
        <v>21</v>
      </c>
      <c r="C36" s="20">
        <f>SUM('Specifikacija SM'!H66:H69)</f>
        <v>0</v>
      </c>
      <c r="D36" s="20">
        <f>+SUM('Specifikacija SM'!I66:I69)</f>
        <v>0</v>
      </c>
      <c r="E36" s="18"/>
      <c r="F36" s="16"/>
      <c r="G36" s="16"/>
      <c r="H36" s="16"/>
    </row>
    <row r="37" spans="1:8" ht="15">
      <c r="A37" s="27"/>
      <c r="B37" s="17">
        <v>22</v>
      </c>
      <c r="C37" s="20">
        <f>+'Specifikacija SM'!H70</f>
        <v>0</v>
      </c>
      <c r="D37" s="20">
        <f>+'Specifikacija SM'!I70</f>
        <v>0</v>
      </c>
      <c r="E37" s="18"/>
      <c r="F37" s="16"/>
      <c r="G37" s="16"/>
      <c r="H37" s="16"/>
    </row>
    <row r="38" spans="1:8" ht="15">
      <c r="A38" s="27"/>
      <c r="B38" s="17">
        <v>23</v>
      </c>
      <c r="C38" s="20">
        <f>SUM('Specifikacija SM'!H71:H80)</f>
        <v>0</v>
      </c>
      <c r="D38" s="20">
        <f>SUM('Specifikacija SM'!I71:I80)</f>
        <v>0</v>
      </c>
      <c r="E38" s="18"/>
      <c r="F38" s="16"/>
      <c r="G38" s="16"/>
      <c r="H38" s="16"/>
    </row>
    <row r="39" spans="1:8" ht="15">
      <c r="A39" s="27"/>
      <c r="B39" s="17">
        <v>24</v>
      </c>
      <c r="C39" s="20">
        <f>+'Specifikacija SM'!H81+'Specifikacija SM'!H82</f>
        <v>0</v>
      </c>
      <c r="D39" s="20">
        <f>+'Specifikacija SM'!I81+'Specifikacija SM'!I82</f>
        <v>0</v>
      </c>
      <c r="E39" s="18"/>
      <c r="F39" s="16"/>
      <c r="G39" s="16"/>
      <c r="H39" s="16"/>
    </row>
    <row r="40" spans="1:8" ht="15">
      <c r="A40" s="27"/>
      <c r="B40" s="17">
        <v>25</v>
      </c>
      <c r="C40" s="20">
        <f>+'Specifikacija SM'!H83</f>
        <v>0</v>
      </c>
      <c r="D40" s="20">
        <f>+'Specifikacija SM'!I83</f>
        <v>0</v>
      </c>
      <c r="E40" s="18"/>
      <c r="F40" s="16"/>
      <c r="G40" s="16"/>
      <c r="H40" s="16"/>
    </row>
    <row r="41" spans="1:8" ht="15">
      <c r="A41" s="27"/>
      <c r="B41" s="17">
        <v>26</v>
      </c>
      <c r="C41" s="20">
        <f>+'Specifikacija SM'!H84</f>
        <v>0</v>
      </c>
      <c r="D41" s="20">
        <f>+'Specifikacija SM'!I84</f>
        <v>0</v>
      </c>
      <c r="E41" s="18"/>
      <c r="F41" s="16"/>
      <c r="G41" s="16"/>
      <c r="H41" s="16"/>
    </row>
    <row r="42" spans="1:8" ht="15">
      <c r="A42" s="27"/>
      <c r="B42" s="17">
        <v>27</v>
      </c>
      <c r="C42" s="20">
        <f>+'Specifikacija SM'!H85</f>
        <v>0</v>
      </c>
      <c r="D42" s="20">
        <f>+'Specifikacija SM'!I85</f>
        <v>0</v>
      </c>
      <c r="E42" s="18"/>
      <c r="F42" s="16"/>
      <c r="G42" s="16"/>
      <c r="H42" s="16"/>
    </row>
    <row r="43" spans="1:8" ht="15">
      <c r="A43" s="27"/>
      <c r="B43" s="21" t="s">
        <v>65</v>
      </c>
      <c r="C43" s="22">
        <f>SUM(C16:C42)</f>
        <v>0</v>
      </c>
      <c r="D43" s="22">
        <f>SUM(D16:D42)</f>
        <v>0</v>
      </c>
      <c r="E43" s="16"/>
      <c r="F43" s="16"/>
      <c r="G43" s="16"/>
      <c r="H43" s="16"/>
    </row>
    <row r="44" spans="1:8" ht="15">
      <c r="A44" s="123"/>
      <c r="B44" s="123"/>
      <c r="C44" s="16"/>
      <c r="D44" s="16"/>
      <c r="E44" s="16"/>
      <c r="F44" s="16"/>
      <c r="G44" s="16"/>
      <c r="H44" s="16"/>
    </row>
    <row r="45" spans="1:8" ht="15">
      <c r="A45" s="122" t="s">
        <v>96</v>
      </c>
      <c r="B45" s="122"/>
      <c r="C45" s="122"/>
      <c r="D45" s="29"/>
      <c r="E45" s="31"/>
      <c r="F45" s="31"/>
      <c r="G45" s="16"/>
      <c r="H45" s="16"/>
    </row>
    <row r="46" spans="1:8" ht="15">
      <c r="A46" s="122" t="s">
        <v>78</v>
      </c>
      <c r="B46" s="122"/>
      <c r="C46" s="122"/>
      <c r="D46" s="29"/>
      <c r="E46" s="31"/>
      <c r="F46" s="31"/>
      <c r="G46" s="16"/>
      <c r="H46" s="16"/>
    </row>
    <row r="47" spans="1:8" ht="15">
      <c r="A47" s="122" t="s">
        <v>95</v>
      </c>
      <c r="B47" s="122"/>
      <c r="C47" s="122"/>
      <c r="D47" s="29"/>
      <c r="E47" s="31"/>
      <c r="F47" s="31"/>
      <c r="G47" s="16"/>
      <c r="H47" s="16"/>
    </row>
    <row r="48" spans="1:8" ht="15.75">
      <c r="A48" s="32"/>
      <c r="B48" s="32"/>
      <c r="C48" s="32"/>
      <c r="D48" s="32"/>
      <c r="E48" s="33" t="s">
        <v>99</v>
      </c>
      <c r="F48" s="34"/>
      <c r="G48" s="9"/>
      <c r="H48" s="9"/>
    </row>
    <row r="49" spans="1:8" ht="15.75">
      <c r="A49" s="11" t="s">
        <v>97</v>
      </c>
      <c r="B49" s="12"/>
      <c r="C49" s="13" t="s">
        <v>98</v>
      </c>
      <c r="D49" s="32"/>
      <c r="E49" s="30"/>
      <c r="F49" s="35"/>
      <c r="H49" s="14"/>
    </row>
    <row r="50" spans="1:8" ht="15.75">
      <c r="A50" s="11"/>
      <c r="B50" s="15"/>
      <c r="C50" s="13"/>
      <c r="D50" s="13"/>
      <c r="E50" s="13"/>
      <c r="F50" s="34"/>
      <c r="H50" s="14"/>
    </row>
    <row r="51" spans="1:6" ht="15">
      <c r="A51" s="34"/>
      <c r="B51" s="34"/>
      <c r="C51" s="34"/>
      <c r="D51" s="34"/>
      <c r="E51" s="34"/>
      <c r="F51" s="34"/>
    </row>
  </sheetData>
  <sheetProtection password="8999" sheet="1"/>
  <mergeCells count="8">
    <mergeCell ref="A46:C46"/>
    <mergeCell ref="A47:C47"/>
    <mergeCell ref="A44:B44"/>
    <mergeCell ref="A8:H8"/>
    <mergeCell ref="A11:B11"/>
    <mergeCell ref="A12:B12"/>
    <mergeCell ref="A13:B13"/>
    <mergeCell ref="A45:C45"/>
  </mergeCells>
  <dataValidations count="3">
    <dataValidation type="textLength" allowBlank="1" showInputMessage="1" showErrorMessage="1" promptTitle="Unesite Matični broj" prompt="Unesite Matični broj ponuđača" sqref="C13">
      <formula1>0</formula1>
      <formula2>999999999</formula2>
    </dataValidation>
    <dataValidation type="whole" allowBlank="1" showInputMessage="1" showErrorMessage="1" promptTitle="Unesite PIB" prompt="Unesite PIB ponuđača 9 cifara" sqref="C12">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s>
  <printOptions/>
  <pageMargins left="0.7" right="0.7" top="0.23" bottom="0.32" header="0.17"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104"/>
  <sheetViews>
    <sheetView zoomScale="90" zoomScaleNormal="90" workbookViewId="0" topLeftCell="A44">
      <selection activeCell="D56" sqref="D56:D57"/>
    </sheetView>
  </sheetViews>
  <sheetFormatPr defaultColWidth="9.140625" defaultRowHeight="15"/>
  <cols>
    <col min="1" max="1" width="5.00390625" style="77" customWidth="1"/>
    <col min="2" max="2" width="0.13671875" style="26" hidden="1" customWidth="1"/>
    <col min="3" max="3" width="51.421875" style="78" customWidth="1"/>
    <col min="4" max="4" width="5.57421875" style="26" customWidth="1"/>
    <col min="5" max="5" width="10.140625" style="77" customWidth="1"/>
    <col min="6" max="6" width="15.28125" style="26" customWidth="1"/>
    <col min="7" max="7" width="15.00390625" style="48" customWidth="1"/>
    <col min="8" max="9" width="17.140625" style="26" customWidth="1"/>
    <col min="10" max="10" width="23.00390625" style="26" customWidth="1"/>
    <col min="11" max="11" width="24.57421875" style="62" customWidth="1"/>
    <col min="12" max="16384" width="9.140625" style="26" customWidth="1"/>
  </cols>
  <sheetData>
    <row r="1" spans="1:11" ht="75" customHeight="1">
      <c r="A1" s="53" t="s">
        <v>64</v>
      </c>
      <c r="B1" s="54" t="s">
        <v>0</v>
      </c>
      <c r="C1" s="54" t="s">
        <v>1</v>
      </c>
      <c r="D1" s="54" t="s">
        <v>2</v>
      </c>
      <c r="E1" s="54" t="s">
        <v>3</v>
      </c>
      <c r="F1" s="55" t="s">
        <v>68</v>
      </c>
      <c r="G1" s="55" t="s">
        <v>69</v>
      </c>
      <c r="H1" s="55" t="s">
        <v>70</v>
      </c>
      <c r="I1" s="55" t="s">
        <v>71</v>
      </c>
      <c r="J1" s="55" t="s">
        <v>67</v>
      </c>
      <c r="K1" s="56" t="s">
        <v>136</v>
      </c>
    </row>
    <row r="2" spans="1:11" ht="15">
      <c r="A2" s="134">
        <v>1</v>
      </c>
      <c r="B2" s="6">
        <v>1005</v>
      </c>
      <c r="C2" s="7" t="s">
        <v>6</v>
      </c>
      <c r="D2" s="6" t="s">
        <v>7</v>
      </c>
      <c r="E2" s="50">
        <v>700</v>
      </c>
      <c r="F2" s="3"/>
      <c r="G2" s="46"/>
      <c r="H2" s="1">
        <f>+E2*F2</f>
        <v>0</v>
      </c>
      <c r="I2" s="1">
        <f aca="true" t="shared" si="0" ref="I2:I35">+E2*G2</f>
        <v>0</v>
      </c>
      <c r="J2" s="2"/>
      <c r="K2" s="28"/>
    </row>
    <row r="3" spans="1:11" ht="15">
      <c r="A3" s="135"/>
      <c r="B3" s="6">
        <v>78</v>
      </c>
      <c r="C3" s="7" t="s">
        <v>8</v>
      </c>
      <c r="D3" s="6" t="s">
        <v>7</v>
      </c>
      <c r="E3" s="50">
        <v>550</v>
      </c>
      <c r="F3" s="3"/>
      <c r="G3" s="46"/>
      <c r="H3" s="1">
        <f aca="true" t="shared" si="1" ref="H3:H66">+E3*F3</f>
        <v>0</v>
      </c>
      <c r="I3" s="1">
        <f t="shared" si="0"/>
        <v>0</v>
      </c>
      <c r="J3" s="2"/>
      <c r="K3" s="28"/>
    </row>
    <row r="4" spans="1:11" ht="15">
      <c r="A4" s="135"/>
      <c r="B4" s="6">
        <v>1004</v>
      </c>
      <c r="C4" s="7" t="s">
        <v>15</v>
      </c>
      <c r="D4" s="6" t="s">
        <v>16</v>
      </c>
      <c r="E4" s="50">
        <v>120</v>
      </c>
      <c r="F4" s="3"/>
      <c r="G4" s="46"/>
      <c r="H4" s="1">
        <f t="shared" si="1"/>
        <v>0</v>
      </c>
      <c r="I4" s="1">
        <f t="shared" si="0"/>
        <v>0</v>
      </c>
      <c r="J4" s="2"/>
      <c r="K4" s="28"/>
    </row>
    <row r="5" spans="1:11" ht="15">
      <c r="A5" s="136"/>
      <c r="B5" s="6">
        <v>1022</v>
      </c>
      <c r="C5" s="7" t="s">
        <v>22</v>
      </c>
      <c r="D5" s="6" t="s">
        <v>16</v>
      </c>
      <c r="E5" s="50">
        <v>500</v>
      </c>
      <c r="F5" s="3"/>
      <c r="G5" s="46"/>
      <c r="H5" s="1">
        <f t="shared" si="1"/>
        <v>0</v>
      </c>
      <c r="I5" s="1">
        <f t="shared" si="0"/>
        <v>0</v>
      </c>
      <c r="J5" s="2"/>
      <c r="K5" s="28"/>
    </row>
    <row r="6" spans="1:11" ht="15">
      <c r="A6" s="126">
        <v>2</v>
      </c>
      <c r="B6" s="4">
        <v>96344</v>
      </c>
      <c r="C6" s="98" t="s">
        <v>10</v>
      </c>
      <c r="D6" s="4" t="s">
        <v>11</v>
      </c>
      <c r="E6" s="79">
        <v>6</v>
      </c>
      <c r="F6" s="104"/>
      <c r="G6" s="104"/>
      <c r="H6" s="80">
        <f t="shared" si="1"/>
        <v>0</v>
      </c>
      <c r="I6" s="80">
        <f t="shared" si="0"/>
        <v>0</v>
      </c>
      <c r="J6" s="81"/>
      <c r="K6" s="83"/>
    </row>
    <row r="7" spans="1:11" ht="15">
      <c r="A7" s="127"/>
      <c r="B7" s="4">
        <v>96345</v>
      </c>
      <c r="C7" s="99" t="s">
        <v>12</v>
      </c>
      <c r="D7" s="4" t="s">
        <v>11</v>
      </c>
      <c r="E7" s="79">
        <v>5</v>
      </c>
      <c r="F7" s="104"/>
      <c r="G7" s="104"/>
      <c r="H7" s="80">
        <f t="shared" si="1"/>
        <v>0</v>
      </c>
      <c r="I7" s="80">
        <f t="shared" si="0"/>
        <v>0</v>
      </c>
      <c r="J7" s="81"/>
      <c r="K7" s="83" t="s">
        <v>100</v>
      </c>
    </row>
    <row r="8" spans="1:11" ht="15">
      <c r="A8" s="127"/>
      <c r="B8" s="4">
        <v>96346</v>
      </c>
      <c r="C8" s="99" t="s">
        <v>13</v>
      </c>
      <c r="D8" s="4" t="s">
        <v>11</v>
      </c>
      <c r="E8" s="79">
        <v>5</v>
      </c>
      <c r="F8" s="104"/>
      <c r="G8" s="104"/>
      <c r="H8" s="80">
        <f t="shared" si="1"/>
        <v>0</v>
      </c>
      <c r="I8" s="80">
        <f t="shared" si="0"/>
        <v>0</v>
      </c>
      <c r="J8" s="81"/>
      <c r="K8" s="83"/>
    </row>
    <row r="9" spans="1:11" ht="15">
      <c r="A9" s="128"/>
      <c r="B9" s="4">
        <v>96347</v>
      </c>
      <c r="C9" s="99" t="s">
        <v>14</v>
      </c>
      <c r="D9" s="4" t="s">
        <v>11</v>
      </c>
      <c r="E9" s="79">
        <v>2</v>
      </c>
      <c r="F9" s="104"/>
      <c r="G9" s="104"/>
      <c r="H9" s="80">
        <f t="shared" si="1"/>
        <v>0</v>
      </c>
      <c r="I9" s="80">
        <f t="shared" si="0"/>
        <v>0</v>
      </c>
      <c r="J9" s="81"/>
      <c r="K9" s="83"/>
    </row>
    <row r="10" spans="1:11" ht="15">
      <c r="A10" s="132">
        <v>3</v>
      </c>
      <c r="B10" s="6">
        <v>1100</v>
      </c>
      <c r="C10" s="7" t="s">
        <v>17</v>
      </c>
      <c r="D10" s="6" t="s">
        <v>9</v>
      </c>
      <c r="E10" s="50">
        <v>1500</v>
      </c>
      <c r="F10" s="3"/>
      <c r="G10" s="46"/>
      <c r="H10" s="1">
        <f t="shared" si="1"/>
        <v>0</v>
      </c>
      <c r="I10" s="1">
        <f t="shared" si="0"/>
        <v>0</v>
      </c>
      <c r="J10" s="2"/>
      <c r="K10" s="28"/>
    </row>
    <row r="11" spans="1:11" ht="15">
      <c r="A11" s="132"/>
      <c r="B11" s="6">
        <v>1101</v>
      </c>
      <c r="C11" s="7" t="s">
        <v>18</v>
      </c>
      <c r="D11" s="6" t="s">
        <v>9</v>
      </c>
      <c r="E11" s="50">
        <v>5000</v>
      </c>
      <c r="F11" s="3"/>
      <c r="G11" s="46"/>
      <c r="H11" s="1">
        <f t="shared" si="1"/>
        <v>0</v>
      </c>
      <c r="I11" s="1">
        <f t="shared" si="0"/>
        <v>0</v>
      </c>
      <c r="J11" s="2"/>
      <c r="K11" s="28"/>
    </row>
    <row r="12" spans="1:11" ht="15">
      <c r="A12" s="132"/>
      <c r="B12" s="6">
        <v>1102</v>
      </c>
      <c r="C12" s="7" t="s">
        <v>19</v>
      </c>
      <c r="D12" s="6" t="s">
        <v>9</v>
      </c>
      <c r="E12" s="50">
        <v>5000</v>
      </c>
      <c r="F12" s="3"/>
      <c r="G12" s="46"/>
      <c r="H12" s="1">
        <f t="shared" si="1"/>
        <v>0</v>
      </c>
      <c r="I12" s="1">
        <f t="shared" si="0"/>
        <v>0</v>
      </c>
      <c r="J12" s="2"/>
      <c r="K12" s="28"/>
    </row>
    <row r="13" spans="1:11" ht="15">
      <c r="A13" s="133"/>
      <c r="B13" s="6">
        <v>1103</v>
      </c>
      <c r="C13" s="7" t="s">
        <v>20</v>
      </c>
      <c r="D13" s="6" t="s">
        <v>9</v>
      </c>
      <c r="E13" s="50">
        <v>600</v>
      </c>
      <c r="F13" s="3"/>
      <c r="G13" s="46"/>
      <c r="H13" s="1">
        <f t="shared" si="1"/>
        <v>0</v>
      </c>
      <c r="I13" s="1">
        <f t="shared" si="0"/>
        <v>0</v>
      </c>
      <c r="J13" s="2"/>
      <c r="K13" s="28"/>
    </row>
    <row r="14" spans="1:11" ht="15">
      <c r="A14" s="97">
        <v>4</v>
      </c>
      <c r="B14" s="4">
        <v>181433</v>
      </c>
      <c r="C14" s="5" t="s">
        <v>21</v>
      </c>
      <c r="D14" s="4" t="s">
        <v>11</v>
      </c>
      <c r="E14" s="79">
        <v>5</v>
      </c>
      <c r="F14" s="104"/>
      <c r="G14" s="104"/>
      <c r="H14" s="80">
        <f t="shared" si="1"/>
        <v>0</v>
      </c>
      <c r="I14" s="80">
        <f t="shared" si="0"/>
        <v>0</v>
      </c>
      <c r="J14" s="81"/>
      <c r="K14" s="83"/>
    </row>
    <row r="15" spans="1:11" ht="15">
      <c r="A15" s="131">
        <v>5</v>
      </c>
      <c r="B15" s="6"/>
      <c r="C15" s="7" t="s">
        <v>110</v>
      </c>
      <c r="D15" s="6" t="s">
        <v>9</v>
      </c>
      <c r="E15" s="50">
        <v>50</v>
      </c>
      <c r="F15" s="3"/>
      <c r="G15" s="46"/>
      <c r="H15" s="1">
        <f t="shared" si="1"/>
        <v>0</v>
      </c>
      <c r="I15" s="1">
        <f t="shared" si="0"/>
        <v>0</v>
      </c>
      <c r="J15" s="2"/>
      <c r="K15" s="28"/>
    </row>
    <row r="16" spans="1:11" ht="15">
      <c r="A16" s="133"/>
      <c r="B16" s="6"/>
      <c r="C16" s="7" t="s">
        <v>111</v>
      </c>
      <c r="D16" s="6" t="s">
        <v>9</v>
      </c>
      <c r="E16" s="50">
        <v>50</v>
      </c>
      <c r="F16" s="3"/>
      <c r="G16" s="46"/>
      <c r="H16" s="1">
        <f t="shared" si="1"/>
        <v>0</v>
      </c>
      <c r="I16" s="1">
        <f t="shared" si="0"/>
        <v>0</v>
      </c>
      <c r="J16" s="2"/>
      <c r="K16" s="28"/>
    </row>
    <row r="17" spans="1:11" ht="15">
      <c r="A17" s="97">
        <v>6</v>
      </c>
      <c r="B17" s="4">
        <v>98863</v>
      </c>
      <c r="C17" s="5" t="s">
        <v>25</v>
      </c>
      <c r="D17" s="4" t="s">
        <v>94</v>
      </c>
      <c r="E17" s="79">
        <v>100</v>
      </c>
      <c r="F17" s="104"/>
      <c r="G17" s="104"/>
      <c r="H17" s="80">
        <f t="shared" si="1"/>
        <v>0</v>
      </c>
      <c r="I17" s="80">
        <f t="shared" si="0"/>
        <v>0</v>
      </c>
      <c r="J17" s="81"/>
      <c r="K17" s="83"/>
    </row>
    <row r="18" spans="1:11" s="48" customFormat="1" ht="15">
      <c r="A18" s="131" t="s">
        <v>124</v>
      </c>
      <c r="B18" s="43">
        <v>94</v>
      </c>
      <c r="C18" s="44" t="s">
        <v>80</v>
      </c>
      <c r="D18" s="43" t="s">
        <v>9</v>
      </c>
      <c r="E18" s="50">
        <v>80000</v>
      </c>
      <c r="F18" s="3"/>
      <c r="G18" s="46"/>
      <c r="H18" s="1">
        <f t="shared" si="1"/>
        <v>0</v>
      </c>
      <c r="I18" s="1">
        <f t="shared" si="0"/>
        <v>0</v>
      </c>
      <c r="J18" s="45"/>
      <c r="K18" s="47"/>
    </row>
    <row r="19" spans="1:11" s="48" customFormat="1" ht="15">
      <c r="A19" s="132"/>
      <c r="B19" s="43">
        <v>1099</v>
      </c>
      <c r="C19" s="44" t="s">
        <v>81</v>
      </c>
      <c r="D19" s="43" t="s">
        <v>9</v>
      </c>
      <c r="E19" s="50">
        <v>10000</v>
      </c>
      <c r="F19" s="3"/>
      <c r="G19" s="46"/>
      <c r="H19" s="1">
        <f t="shared" si="1"/>
        <v>0</v>
      </c>
      <c r="I19" s="1">
        <f t="shared" si="0"/>
        <v>0</v>
      </c>
      <c r="J19" s="45"/>
      <c r="K19" s="47"/>
    </row>
    <row r="20" spans="1:11" s="48" customFormat="1" ht="22.5" customHeight="1">
      <c r="A20" s="132"/>
      <c r="B20" s="43">
        <v>1098</v>
      </c>
      <c r="C20" s="44" t="s">
        <v>82</v>
      </c>
      <c r="D20" s="43" t="s">
        <v>9</v>
      </c>
      <c r="E20" s="50">
        <v>12000</v>
      </c>
      <c r="F20" s="3"/>
      <c r="G20" s="46"/>
      <c r="H20" s="1">
        <f t="shared" si="1"/>
        <v>0</v>
      </c>
      <c r="I20" s="1">
        <f t="shared" si="0"/>
        <v>0</v>
      </c>
      <c r="J20" s="45"/>
      <c r="K20" s="47"/>
    </row>
    <row r="21" spans="1:11" s="48" customFormat="1" ht="15">
      <c r="A21" s="133"/>
      <c r="B21" s="43">
        <v>96</v>
      </c>
      <c r="C21" s="44" t="s">
        <v>83</v>
      </c>
      <c r="D21" s="43" t="s">
        <v>9</v>
      </c>
      <c r="E21" s="50">
        <v>40000</v>
      </c>
      <c r="F21" s="3"/>
      <c r="G21" s="46"/>
      <c r="H21" s="1">
        <f t="shared" si="1"/>
        <v>0</v>
      </c>
      <c r="I21" s="1">
        <f t="shared" si="0"/>
        <v>0</v>
      </c>
      <c r="J21" s="45"/>
      <c r="K21" s="47"/>
    </row>
    <row r="22" spans="1:11" ht="15">
      <c r="A22" s="126" t="s">
        <v>122</v>
      </c>
      <c r="B22" s="4">
        <v>102</v>
      </c>
      <c r="C22" s="5" t="s">
        <v>52</v>
      </c>
      <c r="D22" s="4" t="s">
        <v>9</v>
      </c>
      <c r="E22" s="79">
        <v>12000</v>
      </c>
      <c r="F22" s="104"/>
      <c r="G22" s="104"/>
      <c r="H22" s="80">
        <f t="shared" si="1"/>
        <v>0</v>
      </c>
      <c r="I22" s="80">
        <f t="shared" si="0"/>
        <v>0</v>
      </c>
      <c r="J22" s="81"/>
      <c r="K22" s="83"/>
    </row>
    <row r="23" spans="1:11" ht="15">
      <c r="A23" s="127"/>
      <c r="B23" s="4">
        <v>92</v>
      </c>
      <c r="C23" s="5" t="s">
        <v>53</v>
      </c>
      <c r="D23" s="4" t="s">
        <v>9</v>
      </c>
      <c r="E23" s="79">
        <v>50000</v>
      </c>
      <c r="F23" s="104"/>
      <c r="G23" s="104"/>
      <c r="H23" s="80">
        <f t="shared" si="1"/>
        <v>0</v>
      </c>
      <c r="I23" s="80">
        <f t="shared" si="0"/>
        <v>0</v>
      </c>
      <c r="J23" s="81"/>
      <c r="K23" s="83"/>
    </row>
    <row r="24" spans="1:11" ht="15">
      <c r="A24" s="127"/>
      <c r="B24" s="4">
        <v>103</v>
      </c>
      <c r="C24" s="5" t="s">
        <v>54</v>
      </c>
      <c r="D24" s="4" t="s">
        <v>9</v>
      </c>
      <c r="E24" s="79">
        <v>7000</v>
      </c>
      <c r="F24" s="104"/>
      <c r="G24" s="104"/>
      <c r="H24" s="80">
        <f t="shared" si="1"/>
        <v>0</v>
      </c>
      <c r="I24" s="80">
        <f t="shared" si="0"/>
        <v>0</v>
      </c>
      <c r="J24" s="81"/>
      <c r="K24" s="83"/>
    </row>
    <row r="25" spans="1:11" ht="15">
      <c r="A25" s="128"/>
      <c r="B25" s="4">
        <v>1012</v>
      </c>
      <c r="C25" s="5" t="s">
        <v>55</v>
      </c>
      <c r="D25" s="4" t="s">
        <v>9</v>
      </c>
      <c r="E25" s="79">
        <v>60000</v>
      </c>
      <c r="F25" s="104"/>
      <c r="G25" s="104"/>
      <c r="H25" s="80">
        <f t="shared" si="1"/>
        <v>0</v>
      </c>
      <c r="I25" s="80">
        <f t="shared" si="0"/>
        <v>0</v>
      </c>
      <c r="J25" s="81"/>
      <c r="K25" s="83"/>
    </row>
    <row r="26" spans="1:11" ht="14.25" customHeight="1">
      <c r="A26" s="134">
        <v>9</v>
      </c>
      <c r="B26" s="6"/>
      <c r="C26" s="7" t="s">
        <v>26</v>
      </c>
      <c r="D26" s="6" t="s">
        <v>9</v>
      </c>
      <c r="E26" s="50">
        <v>12</v>
      </c>
      <c r="F26" s="3"/>
      <c r="G26" s="46"/>
      <c r="H26" s="1">
        <f t="shared" si="1"/>
        <v>0</v>
      </c>
      <c r="I26" s="1">
        <f t="shared" si="0"/>
        <v>0</v>
      </c>
      <c r="J26" s="2"/>
      <c r="K26" s="28"/>
    </row>
    <row r="27" spans="1:11" ht="15">
      <c r="A27" s="135"/>
      <c r="B27" s="6"/>
      <c r="C27" s="7" t="s">
        <v>27</v>
      </c>
      <c r="D27" s="6" t="s">
        <v>9</v>
      </c>
      <c r="E27" s="50">
        <v>12</v>
      </c>
      <c r="F27" s="3"/>
      <c r="G27" s="46"/>
      <c r="H27" s="1">
        <f t="shared" si="1"/>
        <v>0</v>
      </c>
      <c r="I27" s="1">
        <f t="shared" si="0"/>
        <v>0</v>
      </c>
      <c r="J27" s="2"/>
      <c r="K27" s="28"/>
    </row>
    <row r="28" spans="1:11" ht="15" customHeight="1">
      <c r="A28" s="135"/>
      <c r="B28" s="6"/>
      <c r="C28" s="7" t="s">
        <v>28</v>
      </c>
      <c r="D28" s="6" t="s">
        <v>9</v>
      </c>
      <c r="E28" s="50">
        <v>12</v>
      </c>
      <c r="F28" s="3"/>
      <c r="G28" s="46"/>
      <c r="H28" s="1">
        <f t="shared" si="1"/>
        <v>0</v>
      </c>
      <c r="I28" s="1">
        <f t="shared" si="0"/>
        <v>0</v>
      </c>
      <c r="J28" s="2"/>
      <c r="K28" s="28"/>
    </row>
    <row r="29" spans="1:11" ht="15">
      <c r="A29" s="135"/>
      <c r="B29" s="6"/>
      <c r="C29" s="7" t="s">
        <v>29</v>
      </c>
      <c r="D29" s="6" t="s">
        <v>9</v>
      </c>
      <c r="E29" s="50">
        <v>12</v>
      </c>
      <c r="F29" s="3"/>
      <c r="G29" s="46"/>
      <c r="H29" s="1">
        <f t="shared" si="1"/>
        <v>0</v>
      </c>
      <c r="I29" s="1">
        <f t="shared" si="0"/>
        <v>0</v>
      </c>
      <c r="J29" s="2"/>
      <c r="K29" s="28"/>
    </row>
    <row r="30" spans="1:11" ht="15">
      <c r="A30" s="135"/>
      <c r="B30" s="6"/>
      <c r="C30" s="7" t="s">
        <v>30</v>
      </c>
      <c r="D30" s="6" t="s">
        <v>9</v>
      </c>
      <c r="E30" s="50">
        <v>15</v>
      </c>
      <c r="F30" s="3"/>
      <c r="G30" s="46"/>
      <c r="H30" s="1">
        <f t="shared" si="1"/>
        <v>0</v>
      </c>
      <c r="I30" s="1">
        <f t="shared" si="0"/>
        <v>0</v>
      </c>
      <c r="J30" s="2"/>
      <c r="K30" s="28"/>
    </row>
    <row r="31" spans="1:11" ht="15">
      <c r="A31" s="135"/>
      <c r="B31" s="6"/>
      <c r="C31" s="7" t="s">
        <v>31</v>
      </c>
      <c r="D31" s="6" t="s">
        <v>9</v>
      </c>
      <c r="E31" s="50">
        <v>12</v>
      </c>
      <c r="F31" s="3"/>
      <c r="G31" s="46"/>
      <c r="H31" s="1">
        <f t="shared" si="1"/>
        <v>0</v>
      </c>
      <c r="I31" s="1">
        <f t="shared" si="0"/>
        <v>0</v>
      </c>
      <c r="J31" s="2"/>
      <c r="K31" s="28"/>
    </row>
    <row r="32" spans="1:11" ht="15">
      <c r="A32" s="135"/>
      <c r="B32" s="6"/>
      <c r="C32" s="7" t="s">
        <v>32</v>
      </c>
      <c r="D32" s="6" t="s">
        <v>9</v>
      </c>
      <c r="E32" s="50">
        <v>12</v>
      </c>
      <c r="F32" s="3"/>
      <c r="G32" s="46"/>
      <c r="H32" s="1">
        <f t="shared" si="1"/>
        <v>0</v>
      </c>
      <c r="I32" s="1">
        <f t="shared" si="0"/>
        <v>0</v>
      </c>
      <c r="J32" s="2"/>
      <c r="K32" s="28"/>
    </row>
    <row r="33" spans="1:11" ht="15">
      <c r="A33" s="135"/>
      <c r="B33" s="6"/>
      <c r="C33" s="7" t="s">
        <v>33</v>
      </c>
      <c r="D33" s="6" t="s">
        <v>9</v>
      </c>
      <c r="E33" s="50">
        <v>96</v>
      </c>
      <c r="F33" s="3"/>
      <c r="G33" s="46"/>
      <c r="H33" s="1">
        <f t="shared" si="1"/>
        <v>0</v>
      </c>
      <c r="I33" s="1">
        <f t="shared" si="0"/>
        <v>0</v>
      </c>
      <c r="J33" s="2"/>
      <c r="K33" s="28"/>
    </row>
    <row r="34" spans="1:11" ht="15">
      <c r="A34" s="135"/>
      <c r="B34" s="6"/>
      <c r="C34" s="7" t="s">
        <v>34</v>
      </c>
      <c r="D34" s="6" t="s">
        <v>9</v>
      </c>
      <c r="E34" s="50">
        <v>12</v>
      </c>
      <c r="F34" s="3"/>
      <c r="G34" s="46"/>
      <c r="H34" s="1">
        <f t="shared" si="1"/>
        <v>0</v>
      </c>
      <c r="I34" s="1">
        <f t="shared" si="0"/>
        <v>0</v>
      </c>
      <c r="J34" s="2"/>
      <c r="K34" s="28"/>
    </row>
    <row r="35" spans="1:11" ht="15">
      <c r="A35" s="136"/>
      <c r="B35" s="6"/>
      <c r="C35" s="7" t="s">
        <v>103</v>
      </c>
      <c r="D35" s="6" t="s">
        <v>9</v>
      </c>
      <c r="E35" s="50">
        <v>120</v>
      </c>
      <c r="F35" s="3"/>
      <c r="G35" s="46"/>
      <c r="H35" s="1">
        <f t="shared" si="1"/>
        <v>0</v>
      </c>
      <c r="I35" s="1">
        <f t="shared" si="0"/>
        <v>0</v>
      </c>
      <c r="J35" s="2"/>
      <c r="K35" s="28"/>
    </row>
    <row r="36" spans="1:11" ht="15">
      <c r="A36" s="126">
        <v>10</v>
      </c>
      <c r="B36" s="4">
        <v>98</v>
      </c>
      <c r="C36" s="5" t="s">
        <v>35</v>
      </c>
      <c r="D36" s="4" t="s">
        <v>9</v>
      </c>
      <c r="E36" s="79">
        <v>200</v>
      </c>
      <c r="F36" s="104"/>
      <c r="G36" s="104"/>
      <c r="H36" s="82">
        <f>+F36*E36</f>
        <v>0</v>
      </c>
      <c r="I36" s="82">
        <f>+G36*F36</f>
        <v>0</v>
      </c>
      <c r="J36" s="81"/>
      <c r="K36" s="83"/>
    </row>
    <row r="37" spans="1:11" ht="15">
      <c r="A37" s="127"/>
      <c r="B37" s="4">
        <v>1097</v>
      </c>
      <c r="C37" s="5" t="s">
        <v>36</v>
      </c>
      <c r="D37" s="4" t="s">
        <v>9</v>
      </c>
      <c r="E37" s="79">
        <v>300</v>
      </c>
      <c r="F37" s="104"/>
      <c r="G37" s="104"/>
      <c r="H37" s="82">
        <f aca="true" t="shared" si="2" ref="H37:I52">+F37*E37</f>
        <v>0</v>
      </c>
      <c r="I37" s="82">
        <f t="shared" si="2"/>
        <v>0</v>
      </c>
      <c r="J37" s="81"/>
      <c r="K37" s="83"/>
    </row>
    <row r="38" spans="1:11" ht="15">
      <c r="A38" s="127"/>
      <c r="B38" s="4">
        <v>1096</v>
      </c>
      <c r="C38" s="5" t="s">
        <v>37</v>
      </c>
      <c r="D38" s="4" t="s">
        <v>9</v>
      </c>
      <c r="E38" s="79">
        <v>200</v>
      </c>
      <c r="F38" s="104"/>
      <c r="G38" s="104"/>
      <c r="H38" s="82">
        <f t="shared" si="2"/>
        <v>0</v>
      </c>
      <c r="I38" s="82">
        <f t="shared" si="2"/>
        <v>0</v>
      </c>
      <c r="J38" s="81"/>
      <c r="K38" s="83"/>
    </row>
    <row r="39" spans="1:11" ht="15">
      <c r="A39" s="127"/>
      <c r="B39" s="4">
        <v>1095</v>
      </c>
      <c r="C39" s="5" t="s">
        <v>38</v>
      </c>
      <c r="D39" s="4" t="s">
        <v>9</v>
      </c>
      <c r="E39" s="79">
        <v>50</v>
      </c>
      <c r="F39" s="104"/>
      <c r="G39" s="104"/>
      <c r="H39" s="82">
        <f t="shared" si="2"/>
        <v>0</v>
      </c>
      <c r="I39" s="82">
        <f t="shared" si="2"/>
        <v>0</v>
      </c>
      <c r="J39" s="81"/>
      <c r="K39" s="83"/>
    </row>
    <row r="40" spans="1:11" ht="15">
      <c r="A40" s="127"/>
      <c r="B40" s="4">
        <v>1028</v>
      </c>
      <c r="C40" s="5" t="s">
        <v>39</v>
      </c>
      <c r="D40" s="4" t="s">
        <v>9</v>
      </c>
      <c r="E40" s="79">
        <v>600</v>
      </c>
      <c r="F40" s="104"/>
      <c r="G40" s="104"/>
      <c r="H40" s="82">
        <f t="shared" si="2"/>
        <v>0</v>
      </c>
      <c r="I40" s="82">
        <f t="shared" si="2"/>
        <v>0</v>
      </c>
      <c r="J40" s="81"/>
      <c r="K40" s="83"/>
    </row>
    <row r="41" spans="1:11" ht="15">
      <c r="A41" s="127"/>
      <c r="B41" s="4">
        <v>1023</v>
      </c>
      <c r="C41" s="5" t="s">
        <v>112</v>
      </c>
      <c r="D41" s="4" t="s">
        <v>9</v>
      </c>
      <c r="E41" s="79">
        <v>40</v>
      </c>
      <c r="F41" s="104"/>
      <c r="G41" s="104"/>
      <c r="H41" s="82">
        <f t="shared" si="2"/>
        <v>0</v>
      </c>
      <c r="I41" s="82">
        <f t="shared" si="2"/>
        <v>0</v>
      </c>
      <c r="J41" s="81"/>
      <c r="K41" s="83"/>
    </row>
    <row r="42" spans="1:11" ht="15">
      <c r="A42" s="127"/>
      <c r="B42" s="4">
        <v>1024</v>
      </c>
      <c r="C42" s="5" t="s">
        <v>113</v>
      </c>
      <c r="D42" s="4" t="s">
        <v>9</v>
      </c>
      <c r="E42" s="79">
        <v>40</v>
      </c>
      <c r="F42" s="104"/>
      <c r="G42" s="104"/>
      <c r="H42" s="82">
        <f t="shared" si="2"/>
        <v>0</v>
      </c>
      <c r="I42" s="82">
        <f t="shared" si="2"/>
        <v>0</v>
      </c>
      <c r="J42" s="81"/>
      <c r="K42" s="83"/>
    </row>
    <row r="43" spans="1:11" ht="15">
      <c r="A43" s="127"/>
      <c r="B43" s="4">
        <v>1003</v>
      </c>
      <c r="C43" s="5" t="s">
        <v>87</v>
      </c>
      <c r="D43" s="4" t="s">
        <v>9</v>
      </c>
      <c r="E43" s="79">
        <v>2500</v>
      </c>
      <c r="F43" s="104"/>
      <c r="G43" s="104"/>
      <c r="H43" s="82">
        <f t="shared" si="2"/>
        <v>0</v>
      </c>
      <c r="I43" s="82">
        <f t="shared" si="2"/>
        <v>0</v>
      </c>
      <c r="J43" s="81"/>
      <c r="K43" s="83"/>
    </row>
    <row r="44" spans="1:11" ht="15">
      <c r="A44" s="127"/>
      <c r="B44" s="4">
        <v>407252</v>
      </c>
      <c r="C44" s="5" t="s">
        <v>56</v>
      </c>
      <c r="D44" s="4" t="s">
        <v>48</v>
      </c>
      <c r="E44" s="79">
        <v>200</v>
      </c>
      <c r="F44" s="104"/>
      <c r="G44" s="104"/>
      <c r="H44" s="82">
        <f t="shared" si="2"/>
        <v>0</v>
      </c>
      <c r="I44" s="82">
        <f t="shared" si="2"/>
        <v>0</v>
      </c>
      <c r="J44" s="81"/>
      <c r="K44" s="83"/>
    </row>
    <row r="45" spans="1:11" ht="15">
      <c r="A45" s="127"/>
      <c r="B45" s="4">
        <v>92972</v>
      </c>
      <c r="C45" s="5" t="s">
        <v>51</v>
      </c>
      <c r="D45" s="4" t="s">
        <v>48</v>
      </c>
      <c r="E45" s="79">
        <v>1500</v>
      </c>
      <c r="F45" s="104"/>
      <c r="G45" s="104"/>
      <c r="H45" s="82">
        <f t="shared" si="2"/>
        <v>0</v>
      </c>
      <c r="I45" s="82">
        <f t="shared" si="2"/>
        <v>0</v>
      </c>
      <c r="J45" s="81"/>
      <c r="K45" s="83"/>
    </row>
    <row r="46" spans="1:11" ht="15">
      <c r="A46" s="127"/>
      <c r="B46" s="4">
        <v>107</v>
      </c>
      <c r="C46" s="5" t="s">
        <v>120</v>
      </c>
      <c r="D46" s="4" t="s">
        <v>11</v>
      </c>
      <c r="E46" s="79">
        <v>10</v>
      </c>
      <c r="F46" s="104"/>
      <c r="G46" s="104"/>
      <c r="H46" s="82">
        <f t="shared" si="2"/>
        <v>0</v>
      </c>
      <c r="I46" s="82">
        <f t="shared" si="2"/>
        <v>0</v>
      </c>
      <c r="J46" s="81"/>
      <c r="K46" s="83"/>
    </row>
    <row r="47" spans="1:11" ht="16.5" customHeight="1">
      <c r="A47" s="127"/>
      <c r="B47" s="4">
        <v>323647</v>
      </c>
      <c r="C47" s="5" t="s">
        <v>117</v>
      </c>
      <c r="D47" s="4" t="s">
        <v>9</v>
      </c>
      <c r="E47" s="79">
        <v>4000</v>
      </c>
      <c r="F47" s="104"/>
      <c r="G47" s="104"/>
      <c r="H47" s="82">
        <f t="shared" si="2"/>
        <v>0</v>
      </c>
      <c r="I47" s="82">
        <f t="shared" si="2"/>
        <v>0</v>
      </c>
      <c r="J47" s="81"/>
      <c r="K47" s="83"/>
    </row>
    <row r="48" spans="1:11" ht="15">
      <c r="A48" s="127"/>
      <c r="B48" s="4"/>
      <c r="C48" s="5" t="s">
        <v>104</v>
      </c>
      <c r="D48" s="4" t="s">
        <v>102</v>
      </c>
      <c r="E48" s="79">
        <v>20</v>
      </c>
      <c r="F48" s="104"/>
      <c r="G48" s="104"/>
      <c r="H48" s="82">
        <f t="shared" si="2"/>
        <v>0</v>
      </c>
      <c r="I48" s="82">
        <f t="shared" si="2"/>
        <v>0</v>
      </c>
      <c r="J48" s="81"/>
      <c r="K48" s="83"/>
    </row>
    <row r="49" spans="1:11" ht="15">
      <c r="A49" s="127"/>
      <c r="B49" s="4">
        <v>74</v>
      </c>
      <c r="C49" s="5" t="s">
        <v>41</v>
      </c>
      <c r="D49" s="4" t="s">
        <v>9</v>
      </c>
      <c r="E49" s="79">
        <v>5000</v>
      </c>
      <c r="F49" s="104"/>
      <c r="G49" s="104"/>
      <c r="H49" s="82">
        <f t="shared" si="2"/>
        <v>0</v>
      </c>
      <c r="I49" s="82">
        <f t="shared" si="2"/>
        <v>0</v>
      </c>
      <c r="J49" s="81"/>
      <c r="K49" s="83"/>
    </row>
    <row r="50" spans="1:11" ht="45">
      <c r="A50" s="127"/>
      <c r="B50" s="90"/>
      <c r="C50" s="91" t="s">
        <v>106</v>
      </c>
      <c r="D50" s="92" t="s">
        <v>105</v>
      </c>
      <c r="E50" s="93">
        <v>5</v>
      </c>
      <c r="F50" s="117"/>
      <c r="G50" s="117"/>
      <c r="H50" s="120">
        <f t="shared" si="2"/>
        <v>0</v>
      </c>
      <c r="I50" s="120">
        <f t="shared" si="2"/>
        <v>0</v>
      </c>
      <c r="J50" s="94"/>
      <c r="K50" s="82"/>
    </row>
    <row r="51" spans="1:11" ht="15">
      <c r="A51" s="127"/>
      <c r="B51" s="95"/>
      <c r="C51" s="95" t="s">
        <v>107</v>
      </c>
      <c r="D51" s="90" t="s">
        <v>9</v>
      </c>
      <c r="E51" s="93">
        <v>20</v>
      </c>
      <c r="F51" s="117"/>
      <c r="G51" s="117"/>
      <c r="H51" s="120">
        <f t="shared" si="2"/>
        <v>0</v>
      </c>
      <c r="I51" s="120">
        <f t="shared" si="2"/>
        <v>0</v>
      </c>
      <c r="J51" s="94"/>
      <c r="K51" s="82"/>
    </row>
    <row r="52" spans="1:11" ht="15">
      <c r="A52" s="128"/>
      <c r="B52" s="96">
        <v>59</v>
      </c>
      <c r="C52" s="91" t="s">
        <v>114</v>
      </c>
      <c r="D52" s="90" t="s">
        <v>115</v>
      </c>
      <c r="E52" s="93">
        <v>20</v>
      </c>
      <c r="F52" s="117"/>
      <c r="G52" s="117"/>
      <c r="H52" s="120">
        <f t="shared" si="2"/>
        <v>0</v>
      </c>
      <c r="I52" s="120">
        <f t="shared" si="2"/>
        <v>0</v>
      </c>
      <c r="J52" s="94"/>
      <c r="K52" s="82"/>
    </row>
    <row r="53" spans="1:11" ht="15">
      <c r="A53" s="106">
        <v>11</v>
      </c>
      <c r="B53" s="6"/>
      <c r="C53" s="7" t="s">
        <v>66</v>
      </c>
      <c r="D53" s="6" t="s">
        <v>9</v>
      </c>
      <c r="E53" s="50">
        <v>10</v>
      </c>
      <c r="F53" s="3"/>
      <c r="G53" s="46"/>
      <c r="H53" s="1">
        <f t="shared" si="1"/>
        <v>0</v>
      </c>
      <c r="I53" s="1">
        <f aca="true" t="shared" si="3" ref="I53:I85">+E53*G53</f>
        <v>0</v>
      </c>
      <c r="J53" s="2"/>
      <c r="K53" s="28"/>
    </row>
    <row r="54" spans="1:11" s="57" customFormat="1" ht="15">
      <c r="A54" s="84">
        <v>12</v>
      </c>
      <c r="B54" s="85">
        <v>710011</v>
      </c>
      <c r="C54" s="86" t="s">
        <v>42</v>
      </c>
      <c r="D54" s="85" t="s">
        <v>16</v>
      </c>
      <c r="E54" s="87">
        <v>60</v>
      </c>
      <c r="F54" s="118"/>
      <c r="G54" s="118"/>
      <c r="H54" s="110">
        <f t="shared" si="1"/>
        <v>0</v>
      </c>
      <c r="I54" s="110">
        <f t="shared" si="3"/>
        <v>0</v>
      </c>
      <c r="J54" s="88"/>
      <c r="K54" s="89"/>
    </row>
    <row r="55" spans="1:11" ht="15">
      <c r="A55" s="42">
        <v>13</v>
      </c>
      <c r="B55" s="6">
        <v>103146</v>
      </c>
      <c r="C55" s="7" t="s">
        <v>43</v>
      </c>
      <c r="D55" s="6" t="s">
        <v>44</v>
      </c>
      <c r="E55" s="50">
        <v>40</v>
      </c>
      <c r="F55" s="3"/>
      <c r="G55" s="46"/>
      <c r="H55" s="1">
        <f t="shared" si="1"/>
        <v>0</v>
      </c>
      <c r="I55" s="1">
        <f t="shared" si="3"/>
        <v>0</v>
      </c>
      <c r="J55" s="2"/>
      <c r="K55" s="28"/>
    </row>
    <row r="56" spans="1:11" ht="15">
      <c r="A56" s="126" t="s">
        <v>125</v>
      </c>
      <c r="B56" s="4">
        <v>1092</v>
      </c>
      <c r="C56" s="5" t="s">
        <v>45</v>
      </c>
      <c r="D56" s="4" t="s">
        <v>109</v>
      </c>
      <c r="E56" s="79">
        <v>500</v>
      </c>
      <c r="F56" s="104"/>
      <c r="G56" s="104"/>
      <c r="H56" s="110">
        <f t="shared" si="1"/>
        <v>0</v>
      </c>
      <c r="I56" s="110">
        <f t="shared" si="3"/>
        <v>0</v>
      </c>
      <c r="J56" s="81"/>
      <c r="K56" s="83"/>
    </row>
    <row r="57" spans="1:11" ht="15">
      <c r="A57" s="128"/>
      <c r="B57" s="4">
        <v>1020</v>
      </c>
      <c r="C57" s="5" t="s">
        <v>46</v>
      </c>
      <c r="D57" s="4" t="s">
        <v>109</v>
      </c>
      <c r="E57" s="79">
        <v>500</v>
      </c>
      <c r="F57" s="104"/>
      <c r="G57" s="104"/>
      <c r="H57" s="110">
        <f t="shared" si="1"/>
        <v>0</v>
      </c>
      <c r="I57" s="110">
        <f t="shared" si="3"/>
        <v>0</v>
      </c>
      <c r="J57" s="81"/>
      <c r="K57" s="83"/>
    </row>
    <row r="58" spans="1:11" ht="15">
      <c r="A58" s="42">
        <v>15</v>
      </c>
      <c r="B58" s="6">
        <v>101</v>
      </c>
      <c r="C58" s="7" t="s">
        <v>47</v>
      </c>
      <c r="D58" s="6" t="s">
        <v>11</v>
      </c>
      <c r="E58" s="50">
        <v>500</v>
      </c>
      <c r="F58" s="3"/>
      <c r="G58" s="46"/>
      <c r="H58" s="1">
        <f t="shared" si="1"/>
        <v>0</v>
      </c>
      <c r="I58" s="1">
        <f t="shared" si="3"/>
        <v>0</v>
      </c>
      <c r="J58" s="2"/>
      <c r="K58" s="28"/>
    </row>
    <row r="59" spans="1:11" ht="45">
      <c r="A59" s="126" t="s">
        <v>126</v>
      </c>
      <c r="B59" s="4">
        <v>1093</v>
      </c>
      <c r="C59" s="100" t="s">
        <v>84</v>
      </c>
      <c r="D59" s="4" t="s">
        <v>105</v>
      </c>
      <c r="E59" s="79">
        <v>600</v>
      </c>
      <c r="F59" s="104"/>
      <c r="G59" s="104"/>
      <c r="H59" s="110">
        <f t="shared" si="1"/>
        <v>0</v>
      </c>
      <c r="I59" s="110">
        <f t="shared" si="3"/>
        <v>0</v>
      </c>
      <c r="J59" s="81"/>
      <c r="K59" s="83"/>
    </row>
    <row r="60" spans="1:11" ht="45">
      <c r="A60" s="127"/>
      <c r="B60" s="4">
        <v>1091</v>
      </c>
      <c r="C60" s="100" t="s">
        <v>85</v>
      </c>
      <c r="D60" s="4" t="s">
        <v>105</v>
      </c>
      <c r="E60" s="79">
        <v>600</v>
      </c>
      <c r="F60" s="104"/>
      <c r="G60" s="104"/>
      <c r="H60" s="110">
        <f t="shared" si="1"/>
        <v>0</v>
      </c>
      <c r="I60" s="110">
        <f t="shared" si="3"/>
        <v>0</v>
      </c>
      <c r="J60" s="81"/>
      <c r="K60" s="83"/>
    </row>
    <row r="61" spans="1:11" ht="45">
      <c r="A61" s="128"/>
      <c r="B61" s="4">
        <v>456196</v>
      </c>
      <c r="C61" s="100" t="s">
        <v>86</v>
      </c>
      <c r="D61" s="4" t="s">
        <v>141</v>
      </c>
      <c r="E61" s="79">
        <v>800</v>
      </c>
      <c r="F61" s="104"/>
      <c r="G61" s="104"/>
      <c r="H61" s="110">
        <f t="shared" si="1"/>
        <v>0</v>
      </c>
      <c r="I61" s="110">
        <f t="shared" si="3"/>
        <v>0</v>
      </c>
      <c r="J61" s="81"/>
      <c r="K61" s="83"/>
    </row>
    <row r="62" spans="1:11" ht="30">
      <c r="A62" s="42">
        <v>17</v>
      </c>
      <c r="B62" s="6">
        <v>104</v>
      </c>
      <c r="C62" s="7" t="s">
        <v>49</v>
      </c>
      <c r="D62" s="6" t="s">
        <v>9</v>
      </c>
      <c r="E62" s="50">
        <v>15000</v>
      </c>
      <c r="F62" s="3"/>
      <c r="G62" s="46"/>
      <c r="H62" s="1">
        <f t="shared" si="1"/>
        <v>0</v>
      </c>
      <c r="I62" s="1">
        <f t="shared" si="3"/>
        <v>0</v>
      </c>
      <c r="J62" s="2"/>
      <c r="K62" s="28"/>
    </row>
    <row r="63" spans="1:11" ht="30">
      <c r="A63" s="97">
        <v>18</v>
      </c>
      <c r="B63" s="4"/>
      <c r="C63" s="5" t="s">
        <v>50</v>
      </c>
      <c r="D63" s="4" t="s">
        <v>9</v>
      </c>
      <c r="E63" s="79">
        <v>1700</v>
      </c>
      <c r="F63" s="104"/>
      <c r="G63" s="104"/>
      <c r="H63" s="110">
        <f t="shared" si="1"/>
        <v>0</v>
      </c>
      <c r="I63" s="110">
        <f t="shared" si="3"/>
        <v>0</v>
      </c>
      <c r="J63" s="81"/>
      <c r="K63" s="83"/>
    </row>
    <row r="64" spans="1:11" ht="45">
      <c r="A64" s="42">
        <v>19</v>
      </c>
      <c r="B64" s="6"/>
      <c r="C64" s="7" t="s">
        <v>57</v>
      </c>
      <c r="D64" s="6" t="s">
        <v>9</v>
      </c>
      <c r="E64" s="50">
        <v>5000</v>
      </c>
      <c r="F64" s="3"/>
      <c r="G64" s="46"/>
      <c r="H64" s="1">
        <f t="shared" si="1"/>
        <v>0</v>
      </c>
      <c r="I64" s="1">
        <f t="shared" si="3"/>
        <v>0</v>
      </c>
      <c r="J64" s="2"/>
      <c r="K64" s="28"/>
    </row>
    <row r="65" spans="1:11" ht="15">
      <c r="A65" s="97">
        <v>20</v>
      </c>
      <c r="B65" s="4">
        <v>964102</v>
      </c>
      <c r="C65" s="5" t="s">
        <v>116</v>
      </c>
      <c r="D65" s="4" t="s">
        <v>9</v>
      </c>
      <c r="E65" s="79">
        <v>10</v>
      </c>
      <c r="F65" s="104"/>
      <c r="G65" s="104"/>
      <c r="H65" s="110">
        <f t="shared" si="1"/>
        <v>0</v>
      </c>
      <c r="I65" s="110">
        <f t="shared" si="3"/>
        <v>0</v>
      </c>
      <c r="J65" s="81"/>
      <c r="K65" s="83"/>
    </row>
    <row r="66" spans="1:11" ht="15">
      <c r="A66" s="131">
        <v>21</v>
      </c>
      <c r="B66" s="6">
        <v>96962</v>
      </c>
      <c r="C66" s="7" t="s">
        <v>58</v>
      </c>
      <c r="D66" s="6" t="s">
        <v>9</v>
      </c>
      <c r="E66" s="50">
        <v>20</v>
      </c>
      <c r="F66" s="3"/>
      <c r="G66" s="46"/>
      <c r="H66" s="1">
        <f t="shared" si="1"/>
        <v>0</v>
      </c>
      <c r="I66" s="1">
        <f t="shared" si="3"/>
        <v>0</v>
      </c>
      <c r="J66" s="2"/>
      <c r="K66" s="28"/>
    </row>
    <row r="67" spans="1:11" ht="15">
      <c r="A67" s="132"/>
      <c r="B67" s="6">
        <v>1090</v>
      </c>
      <c r="C67" s="7" t="s">
        <v>59</v>
      </c>
      <c r="D67" s="6" t="s">
        <v>9</v>
      </c>
      <c r="E67" s="50">
        <v>20</v>
      </c>
      <c r="F67" s="3"/>
      <c r="G67" s="46"/>
      <c r="H67" s="1">
        <f aca="true" t="shared" si="4" ref="H67:H85">+E67*F67</f>
        <v>0</v>
      </c>
      <c r="I67" s="1">
        <f t="shared" si="3"/>
        <v>0</v>
      </c>
      <c r="J67" s="2"/>
      <c r="K67" s="28"/>
    </row>
    <row r="68" spans="1:11" ht="15">
      <c r="A68" s="132"/>
      <c r="B68" s="6"/>
      <c r="C68" s="7" t="s">
        <v>118</v>
      </c>
      <c r="D68" s="6"/>
      <c r="E68" s="50">
        <v>20</v>
      </c>
      <c r="F68" s="3"/>
      <c r="G68" s="46"/>
      <c r="H68" s="1">
        <f t="shared" si="4"/>
        <v>0</v>
      </c>
      <c r="I68" s="1">
        <f t="shared" si="3"/>
        <v>0</v>
      </c>
      <c r="J68" s="2"/>
      <c r="K68" s="28"/>
    </row>
    <row r="69" spans="1:11" ht="15">
      <c r="A69" s="133"/>
      <c r="B69" s="6"/>
      <c r="C69" s="7" t="s">
        <v>119</v>
      </c>
      <c r="D69" s="6"/>
      <c r="E69" s="50">
        <v>20</v>
      </c>
      <c r="F69" s="3"/>
      <c r="G69" s="46"/>
      <c r="H69" s="1">
        <f t="shared" si="4"/>
        <v>0</v>
      </c>
      <c r="I69" s="1">
        <f t="shared" si="3"/>
        <v>0</v>
      </c>
      <c r="J69" s="2"/>
      <c r="K69" s="28"/>
    </row>
    <row r="70" spans="1:11" s="48" customFormat="1" ht="140.25" customHeight="1">
      <c r="A70" s="97">
        <v>22</v>
      </c>
      <c r="B70" s="101">
        <v>81</v>
      </c>
      <c r="C70" s="102" t="s">
        <v>63</v>
      </c>
      <c r="D70" s="101" t="s">
        <v>11</v>
      </c>
      <c r="E70" s="79">
        <v>5</v>
      </c>
      <c r="F70" s="104"/>
      <c r="G70" s="104"/>
      <c r="H70" s="121">
        <f t="shared" si="4"/>
        <v>0</v>
      </c>
      <c r="I70" s="121">
        <f t="shared" si="3"/>
        <v>0</v>
      </c>
      <c r="J70" s="103"/>
      <c r="K70" s="105"/>
    </row>
    <row r="71" spans="1:11" ht="30">
      <c r="A71" s="134">
        <v>23</v>
      </c>
      <c r="B71" s="6">
        <v>79</v>
      </c>
      <c r="C71" s="7" t="s">
        <v>88</v>
      </c>
      <c r="D71" s="6" t="s">
        <v>9</v>
      </c>
      <c r="E71" s="50">
        <v>7000</v>
      </c>
      <c r="F71" s="3"/>
      <c r="G71" s="46"/>
      <c r="H71" s="1">
        <f t="shared" si="4"/>
        <v>0</v>
      </c>
      <c r="I71" s="1">
        <f t="shared" si="3"/>
        <v>0</v>
      </c>
      <c r="J71" s="2"/>
      <c r="K71" s="28"/>
    </row>
    <row r="72" spans="1:11" ht="30">
      <c r="A72" s="135"/>
      <c r="B72" s="6">
        <v>80</v>
      </c>
      <c r="C72" s="7" t="s">
        <v>89</v>
      </c>
      <c r="D72" s="6" t="s">
        <v>9</v>
      </c>
      <c r="E72" s="50">
        <v>5000</v>
      </c>
      <c r="F72" s="3"/>
      <c r="G72" s="46"/>
      <c r="H72" s="1">
        <f t="shared" si="4"/>
        <v>0</v>
      </c>
      <c r="I72" s="1">
        <f t="shared" si="3"/>
        <v>0</v>
      </c>
      <c r="J72" s="2"/>
      <c r="K72" s="28"/>
    </row>
    <row r="73" spans="1:11" ht="30">
      <c r="A73" s="135"/>
      <c r="B73" s="6">
        <v>90</v>
      </c>
      <c r="C73" s="7" t="s">
        <v>90</v>
      </c>
      <c r="D73" s="6" t="s">
        <v>9</v>
      </c>
      <c r="E73" s="50">
        <v>3500</v>
      </c>
      <c r="F73" s="3"/>
      <c r="G73" s="46"/>
      <c r="H73" s="1">
        <f t="shared" si="4"/>
        <v>0</v>
      </c>
      <c r="I73" s="1">
        <f t="shared" si="3"/>
        <v>0</v>
      </c>
      <c r="J73" s="2"/>
      <c r="K73" s="28"/>
    </row>
    <row r="74" spans="1:11" ht="30">
      <c r="A74" s="135"/>
      <c r="B74" s="6">
        <v>77</v>
      </c>
      <c r="C74" s="7" t="s">
        <v>92</v>
      </c>
      <c r="D74" s="6" t="s">
        <v>9</v>
      </c>
      <c r="E74" s="50">
        <v>3000</v>
      </c>
      <c r="F74" s="3"/>
      <c r="G74" s="46"/>
      <c r="H74" s="1">
        <f t="shared" si="4"/>
        <v>0</v>
      </c>
      <c r="I74" s="1">
        <f t="shared" si="3"/>
        <v>0</v>
      </c>
      <c r="J74" s="2"/>
      <c r="K74" s="28"/>
    </row>
    <row r="75" spans="1:11" ht="30">
      <c r="A75" s="135"/>
      <c r="B75" s="6">
        <v>89</v>
      </c>
      <c r="C75" s="7" t="s">
        <v>91</v>
      </c>
      <c r="D75" s="6" t="s">
        <v>9</v>
      </c>
      <c r="E75" s="50">
        <v>5000</v>
      </c>
      <c r="F75" s="3"/>
      <c r="G75" s="46"/>
      <c r="H75" s="1">
        <f t="shared" si="4"/>
        <v>0</v>
      </c>
      <c r="I75" s="1">
        <f t="shared" si="3"/>
        <v>0</v>
      </c>
      <c r="J75" s="2"/>
      <c r="K75" s="28"/>
    </row>
    <row r="76" spans="1:11" ht="30">
      <c r="A76" s="135"/>
      <c r="B76" s="6">
        <v>76</v>
      </c>
      <c r="C76" s="7" t="s">
        <v>93</v>
      </c>
      <c r="D76" s="6" t="s">
        <v>9</v>
      </c>
      <c r="E76" s="50">
        <v>8000</v>
      </c>
      <c r="F76" s="3"/>
      <c r="G76" s="46"/>
      <c r="H76" s="1">
        <f t="shared" si="4"/>
        <v>0</v>
      </c>
      <c r="I76" s="1">
        <f t="shared" si="3"/>
        <v>0</v>
      </c>
      <c r="J76" s="2"/>
      <c r="K76" s="28"/>
    </row>
    <row r="77" spans="1:11" ht="30">
      <c r="A77" s="135"/>
      <c r="B77" s="6">
        <v>76</v>
      </c>
      <c r="C77" s="7" t="s">
        <v>24</v>
      </c>
      <c r="D77" s="6" t="s">
        <v>11</v>
      </c>
      <c r="E77" s="50">
        <v>500</v>
      </c>
      <c r="F77" s="3"/>
      <c r="G77" s="46"/>
      <c r="H77" s="1">
        <f t="shared" si="4"/>
        <v>0</v>
      </c>
      <c r="I77" s="1">
        <f t="shared" si="3"/>
        <v>0</v>
      </c>
      <c r="J77" s="2"/>
      <c r="K77" s="28"/>
    </row>
    <row r="78" spans="1:11" ht="16.5" customHeight="1">
      <c r="A78" s="135"/>
      <c r="B78" s="6">
        <v>1008</v>
      </c>
      <c r="C78" s="7" t="s">
        <v>60</v>
      </c>
      <c r="D78" s="6" t="s">
        <v>61</v>
      </c>
      <c r="E78" s="50">
        <v>400</v>
      </c>
      <c r="F78" s="3"/>
      <c r="G78" s="46"/>
      <c r="H78" s="1">
        <f t="shared" si="4"/>
        <v>0</v>
      </c>
      <c r="I78" s="1">
        <f t="shared" si="3"/>
        <v>0</v>
      </c>
      <c r="J78" s="2"/>
      <c r="K78" s="28"/>
    </row>
    <row r="79" spans="1:11" ht="19.5" customHeight="1">
      <c r="A79" s="135"/>
      <c r="B79" s="6">
        <v>1009</v>
      </c>
      <c r="C79" s="7" t="s">
        <v>62</v>
      </c>
      <c r="D79" s="6" t="s">
        <v>61</v>
      </c>
      <c r="E79" s="50">
        <v>500</v>
      </c>
      <c r="F79" s="3"/>
      <c r="G79" s="46"/>
      <c r="H79" s="1">
        <f t="shared" si="4"/>
        <v>0</v>
      </c>
      <c r="I79" s="1">
        <f t="shared" si="3"/>
        <v>0</v>
      </c>
      <c r="J79" s="2"/>
      <c r="K79" s="28"/>
    </row>
    <row r="80" spans="1:11" ht="20.25" customHeight="1">
      <c r="A80" s="136"/>
      <c r="B80" s="6">
        <v>369456</v>
      </c>
      <c r="C80" s="7" t="s">
        <v>40</v>
      </c>
      <c r="D80" s="6" t="s">
        <v>9</v>
      </c>
      <c r="E80" s="50">
        <v>1500</v>
      </c>
      <c r="F80" s="3"/>
      <c r="G80" s="46"/>
      <c r="H80" s="1">
        <f t="shared" si="4"/>
        <v>0</v>
      </c>
      <c r="I80" s="1">
        <f t="shared" si="3"/>
        <v>0</v>
      </c>
      <c r="J80" s="2"/>
      <c r="K80" s="28"/>
    </row>
    <row r="81" spans="1:11" ht="35.25" customHeight="1">
      <c r="A81" s="139">
        <v>24</v>
      </c>
      <c r="B81" s="95"/>
      <c r="C81" s="109" t="s">
        <v>123</v>
      </c>
      <c r="D81" s="4" t="s">
        <v>11</v>
      </c>
      <c r="E81" s="93">
        <v>10</v>
      </c>
      <c r="F81" s="82"/>
      <c r="G81" s="119"/>
      <c r="H81" s="110">
        <f t="shared" si="4"/>
        <v>0</v>
      </c>
      <c r="I81" s="110">
        <f t="shared" si="3"/>
        <v>0</v>
      </c>
      <c r="J81" s="111"/>
      <c r="K81" s="82"/>
    </row>
    <row r="82" spans="1:11" ht="47.25" customHeight="1">
      <c r="A82" s="140"/>
      <c r="B82" s="4">
        <v>1019</v>
      </c>
      <c r="C82" s="5" t="s">
        <v>121</v>
      </c>
      <c r="D82" s="4" t="s">
        <v>11</v>
      </c>
      <c r="E82" s="112">
        <v>400</v>
      </c>
      <c r="F82" s="82"/>
      <c r="G82" s="119"/>
      <c r="H82" s="110">
        <f t="shared" si="4"/>
        <v>0</v>
      </c>
      <c r="I82" s="110">
        <f t="shared" si="3"/>
        <v>0</v>
      </c>
      <c r="J82" s="111"/>
      <c r="K82" s="82"/>
    </row>
    <row r="83" spans="1:11" ht="15">
      <c r="A83" s="42">
        <v>25</v>
      </c>
      <c r="B83" s="6"/>
      <c r="C83" s="7" t="s">
        <v>23</v>
      </c>
      <c r="D83" s="6" t="s">
        <v>11</v>
      </c>
      <c r="E83" s="50">
        <v>15</v>
      </c>
      <c r="F83" s="3"/>
      <c r="G83" s="46"/>
      <c r="H83" s="1">
        <f t="shared" si="4"/>
        <v>0</v>
      </c>
      <c r="I83" s="1">
        <f t="shared" si="3"/>
        <v>0</v>
      </c>
      <c r="J83" s="2"/>
      <c r="K83" s="28"/>
    </row>
    <row r="84" spans="1:11" ht="15">
      <c r="A84" s="97">
        <v>26</v>
      </c>
      <c r="B84" s="4"/>
      <c r="C84" s="5" t="s">
        <v>108</v>
      </c>
      <c r="D84" s="4" t="s">
        <v>102</v>
      </c>
      <c r="E84" s="79">
        <v>4000</v>
      </c>
      <c r="F84" s="82"/>
      <c r="G84" s="104"/>
      <c r="H84" s="110">
        <f t="shared" si="4"/>
        <v>0</v>
      </c>
      <c r="I84" s="110">
        <f t="shared" si="3"/>
        <v>0</v>
      </c>
      <c r="J84" s="81"/>
      <c r="K84" s="83"/>
    </row>
    <row r="85" spans="1:11" ht="21.75" customHeight="1">
      <c r="A85" s="42">
        <v>27</v>
      </c>
      <c r="B85" s="6"/>
      <c r="C85" s="7" t="s">
        <v>128</v>
      </c>
      <c r="D85" s="6" t="s">
        <v>102</v>
      </c>
      <c r="E85" s="50">
        <v>120</v>
      </c>
      <c r="F85" s="3"/>
      <c r="G85" s="46"/>
      <c r="H85" s="1">
        <f t="shared" si="4"/>
        <v>0</v>
      </c>
      <c r="I85" s="1">
        <f t="shared" si="3"/>
        <v>0</v>
      </c>
      <c r="J85" s="2"/>
      <c r="K85" s="28"/>
    </row>
    <row r="86" spans="1:11" ht="15" hidden="1">
      <c r="A86" s="52"/>
      <c r="B86" s="38"/>
      <c r="C86" s="38"/>
      <c r="D86" s="38"/>
      <c r="E86" s="51"/>
      <c r="F86" s="39"/>
      <c r="G86" s="49"/>
      <c r="H86" s="37">
        <f>SUM(H2:H85)</f>
        <v>0</v>
      </c>
      <c r="I86" s="40">
        <f>SUM(I2:I85)</f>
        <v>0</v>
      </c>
      <c r="J86" s="41"/>
      <c r="K86" s="36"/>
    </row>
    <row r="87" spans="1:11" ht="86.25" customHeight="1">
      <c r="A87" s="52"/>
      <c r="B87" s="58"/>
      <c r="C87" s="129" t="s">
        <v>139</v>
      </c>
      <c r="D87" s="130"/>
      <c r="E87" s="130"/>
      <c r="F87" s="130"/>
      <c r="G87" s="130"/>
      <c r="H87" s="130"/>
      <c r="I87" s="130"/>
      <c r="J87" s="130"/>
      <c r="K87" s="130"/>
    </row>
    <row r="88" spans="1:11" ht="247.5" customHeight="1">
      <c r="A88" s="52"/>
      <c r="B88" s="58"/>
      <c r="C88" s="129" t="s">
        <v>138</v>
      </c>
      <c r="D88" s="137"/>
      <c r="E88" s="137"/>
      <c r="F88" s="137"/>
      <c r="G88" s="137"/>
      <c r="H88" s="137"/>
      <c r="I88" s="137"/>
      <c r="J88" s="137"/>
      <c r="K88" s="137"/>
    </row>
    <row r="89" spans="1:11" ht="21" customHeight="1">
      <c r="A89" s="52"/>
      <c r="B89" s="58"/>
      <c r="C89" s="129" t="s">
        <v>140</v>
      </c>
      <c r="D89" s="130"/>
      <c r="E89" s="130"/>
      <c r="F89" s="130"/>
      <c r="G89" s="130"/>
      <c r="H89" s="130"/>
      <c r="I89" s="130"/>
      <c r="J89" s="130"/>
      <c r="K89" s="130"/>
    </row>
    <row r="90" spans="1:11" ht="15" customHeight="1">
      <c r="A90" s="52"/>
      <c r="B90" s="58"/>
      <c r="C90" s="107"/>
      <c r="D90" s="108"/>
      <c r="E90" s="108"/>
      <c r="F90" s="108"/>
      <c r="G90" s="108"/>
      <c r="H90" s="108"/>
      <c r="I90" s="108"/>
      <c r="J90" s="108"/>
      <c r="K90" s="108"/>
    </row>
    <row r="91" spans="1:10" ht="15.75">
      <c r="A91" s="52"/>
      <c r="B91" s="58"/>
      <c r="C91" s="59" t="s">
        <v>101</v>
      </c>
      <c r="D91" s="59"/>
      <c r="E91" s="60"/>
      <c r="F91" s="59"/>
      <c r="G91" s="61"/>
      <c r="H91" s="59"/>
      <c r="I91" s="59"/>
      <c r="J91" s="59"/>
    </row>
    <row r="92" spans="1:10" ht="15">
      <c r="A92" s="63"/>
      <c r="B92" s="64"/>
      <c r="C92" s="64"/>
      <c r="D92" s="64"/>
      <c r="E92" s="65"/>
      <c r="F92" s="64"/>
      <c r="G92" s="66"/>
      <c r="H92" s="64"/>
      <c r="I92" s="64"/>
      <c r="J92" s="64"/>
    </row>
    <row r="93" spans="1:11" s="69" customFormat="1" ht="15">
      <c r="A93" s="67"/>
      <c r="B93" s="68"/>
      <c r="E93" s="70"/>
      <c r="G93" s="71"/>
      <c r="K93" s="72"/>
    </row>
    <row r="94" spans="1:11" s="69" customFormat="1" ht="15">
      <c r="A94" s="73"/>
      <c r="B94" s="74" t="s">
        <v>79</v>
      </c>
      <c r="C94" s="69" t="s">
        <v>97</v>
      </c>
      <c r="E94" s="70"/>
      <c r="G94" s="71"/>
      <c r="I94" s="69" t="s">
        <v>129</v>
      </c>
      <c r="K94" s="72"/>
    </row>
    <row r="95" spans="1:11" s="69" customFormat="1" ht="15">
      <c r="A95" s="70"/>
      <c r="C95" s="75"/>
      <c r="E95" s="70"/>
      <c r="G95" s="71"/>
      <c r="I95" s="75"/>
      <c r="K95" s="72"/>
    </row>
    <row r="96" spans="1:11" s="69" customFormat="1" ht="15">
      <c r="A96" s="70"/>
      <c r="C96" s="76"/>
      <c r="E96" s="70"/>
      <c r="G96" s="71"/>
      <c r="K96" s="72"/>
    </row>
    <row r="98" spans="3:4" ht="15">
      <c r="C98" s="113" t="s">
        <v>130</v>
      </c>
      <c r="D98" s="114"/>
    </row>
    <row r="99" spans="3:4" ht="15">
      <c r="C99" s="115" t="s">
        <v>131</v>
      </c>
      <c r="D99" s="116"/>
    </row>
    <row r="100" spans="3:4" ht="15">
      <c r="C100" s="115" t="s">
        <v>132</v>
      </c>
      <c r="D100" s="116"/>
    </row>
    <row r="101" spans="3:4" ht="15">
      <c r="C101" s="115" t="s">
        <v>133</v>
      </c>
      <c r="D101" s="116"/>
    </row>
    <row r="102" spans="3:4" ht="15">
      <c r="C102" s="115" t="s">
        <v>134</v>
      </c>
      <c r="D102" s="116"/>
    </row>
    <row r="103" spans="3:4" ht="15">
      <c r="C103" s="115" t="s">
        <v>135</v>
      </c>
      <c r="D103" s="116"/>
    </row>
    <row r="104" spans="3:7" ht="27.75" customHeight="1">
      <c r="C104" s="138" t="s">
        <v>137</v>
      </c>
      <c r="D104" s="138"/>
      <c r="E104" s="138"/>
      <c r="F104" s="138"/>
      <c r="G104" s="138"/>
    </row>
  </sheetData>
  <sheetProtection password="8999" sheet="1"/>
  <autoFilter ref="A1:J77"/>
  <mergeCells count="17">
    <mergeCell ref="C104:G104"/>
    <mergeCell ref="A2:A5"/>
    <mergeCell ref="A81:A82"/>
    <mergeCell ref="A6:A9"/>
    <mergeCell ref="A10:A13"/>
    <mergeCell ref="A15:A16"/>
    <mergeCell ref="A18:A21"/>
    <mergeCell ref="A59:A61"/>
    <mergeCell ref="A22:A25"/>
    <mergeCell ref="A26:A35"/>
    <mergeCell ref="A36:A52"/>
    <mergeCell ref="C87:K87"/>
    <mergeCell ref="A56:A57"/>
    <mergeCell ref="C89:K89"/>
    <mergeCell ref="A66:A69"/>
    <mergeCell ref="A71:A80"/>
    <mergeCell ref="C88:K88"/>
  </mergeCells>
  <printOptions/>
  <pageMargins left="0.2362204724409449" right="0.2362204724409449" top="0.37" bottom="0.41" header="0.15748031496062992" footer="0.15748031496062992"/>
  <pageSetup fitToHeight="0" fitToWidth="1" horizontalDpi="600" verticalDpi="600" orientation="landscape" paperSize="9" scale="77" r:id="rId1"/>
  <headerFooter>
    <oddHeader>&amp;C&amp;F</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dzindjija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Andjelka</dc:creator>
  <cp:keywords/>
  <dc:description/>
  <cp:lastModifiedBy>Javne nabavke</cp:lastModifiedBy>
  <cp:lastPrinted>2017-04-13T05:49:36Z</cp:lastPrinted>
  <dcterms:created xsi:type="dcterms:W3CDTF">2015-02-10T06:52:24Z</dcterms:created>
  <dcterms:modified xsi:type="dcterms:W3CDTF">2017-04-13T05:55:41Z</dcterms:modified>
  <cp:category/>
  <cp:version/>
  <cp:contentType/>
  <cp:contentStatus/>
</cp:coreProperties>
</file>