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Ponuda zbir" sheetId="1" r:id="rId1"/>
    <sheet name="Tehnička specifikacija" sheetId="2" r:id="rId2"/>
  </sheets>
  <externalReferences>
    <externalReference r:id="rId5"/>
  </externalReferences>
  <definedNames>
    <definedName name="Sheet1_Query">#REF!</definedName>
  </definedNames>
  <calcPr fullCalcOnLoad="1"/>
</workbook>
</file>

<file path=xl/sharedStrings.xml><?xml version="1.0" encoding="utf-8"?>
<sst xmlns="http://schemas.openxmlformats.org/spreadsheetml/2006/main" count="144" uniqueCount="116">
  <si>
    <t>Sifra</t>
  </si>
  <si>
    <t>Naziv leka</t>
  </si>
  <si>
    <t>ATC</t>
  </si>
  <si>
    <t>Naziv Proizvođača</t>
  </si>
  <si>
    <t>Okvirne količine za nabavku</t>
  </si>
  <si>
    <t>Partija</t>
  </si>
  <si>
    <t>Dom zdravlja "dr Milorad - Mika Pavlović"</t>
  </si>
  <si>
    <t>Srpskocrkvena 5</t>
  </si>
  <si>
    <t>22320 Inđija</t>
  </si>
  <si>
    <t>Tel: 022/561-282</t>
  </si>
  <si>
    <t>Fax: 022/510-035</t>
  </si>
  <si>
    <t>web:</t>
  </si>
  <si>
    <t>www.dzindjija.rs</t>
  </si>
  <si>
    <t>Naziv ponuđača:</t>
  </si>
  <si>
    <t>PIB:</t>
  </si>
  <si>
    <t>MB:</t>
  </si>
  <si>
    <t>Ukupan iznos ponude bez PDV-a</t>
  </si>
  <si>
    <t>Ukupan iznos ponude sa PDV-om</t>
  </si>
  <si>
    <t>Датум:</t>
  </si>
  <si>
    <t>М.П.</t>
  </si>
  <si>
    <t>Понуђач</t>
  </si>
  <si>
    <t>Rok važenja ponude</t>
  </si>
  <si>
    <t>Jed Mere</t>
  </si>
  <si>
    <t>Rok isporuke (u Danima)</t>
  </si>
  <si>
    <t>Popust na cenu iz cenovnika naručioca po jed.mere (Din)</t>
  </si>
  <si>
    <t>Ukupna vrednost bez PDV-a iz cenovnika naručioca</t>
  </si>
  <si>
    <t>Ukupna vrednost sa PDV-om iz cenovnika naručioca</t>
  </si>
  <si>
    <t xml:space="preserve">Pojedinačna cena  bez PDV-a iz cenovnika naručioca </t>
  </si>
  <si>
    <t>R03DA05</t>
  </si>
  <si>
    <t>Total</t>
  </si>
  <si>
    <t>Назив понуђача</t>
  </si>
  <si>
    <t>Потпис</t>
  </si>
  <si>
    <t>PRILOG 1 : Ponuda za javnu nabavku OP br: 9/2014</t>
  </si>
  <si>
    <t>Dexason</t>
  </si>
  <si>
    <t>Bedoxin 2 ml</t>
  </si>
  <si>
    <t>Buscopan 20 mg</t>
  </si>
  <si>
    <t>Glucosi infundibile 1 po 500ml 5%</t>
  </si>
  <si>
    <t>Hartmanov rastvor</t>
  </si>
  <si>
    <t>Ringerov rastvor</t>
  </si>
  <si>
    <t>Natrii Chloridi Infundibile</t>
  </si>
  <si>
    <t>Manitol 20%</t>
  </si>
  <si>
    <t>Cordarone 150mg</t>
  </si>
  <si>
    <t>Aminophilin 10 ml</t>
  </si>
  <si>
    <t>Moditen depo 25 mg</t>
  </si>
  <si>
    <t>OHB 12</t>
  </si>
  <si>
    <t>Presolol</t>
  </si>
  <si>
    <t>Synopen</t>
  </si>
  <si>
    <t>Trodon 100 mg</t>
  </si>
  <si>
    <t>Trodon 50 mg</t>
  </si>
  <si>
    <t>Vitamin C 500 mg</t>
  </si>
  <si>
    <t>Haldol depo</t>
  </si>
  <si>
    <t>Morphini hydrochl 20 mg</t>
  </si>
  <si>
    <t>Movalis 15mg, 1.5ml</t>
  </si>
  <si>
    <t>Ketonal 100mg/2ml</t>
  </si>
  <si>
    <t>Verapamil 5mg/2ml</t>
  </si>
  <si>
    <t>Diprophos (2mg+5mg)</t>
  </si>
  <si>
    <t>Testosteron depo 250mg/1ml</t>
  </si>
  <si>
    <t>Progesteron Depo 250mg/1ml</t>
  </si>
  <si>
    <t>Dilacor 2 ml (0,25 mg/2ml)</t>
  </si>
  <si>
    <t>METHYLERGOMETRIN 0,2 mg/1 ml</t>
  </si>
  <si>
    <t>0047140</t>
  </si>
  <si>
    <t>H02AB02</t>
  </si>
  <si>
    <t>0051351</t>
  </si>
  <si>
    <t>A11HA02</t>
  </si>
  <si>
    <t>0123140</t>
  </si>
  <si>
    <t>A03BB01</t>
  </si>
  <si>
    <t>0101355</t>
  </si>
  <si>
    <t>C01BD01</t>
  </si>
  <si>
    <t>0100250</t>
  </si>
  <si>
    <t>C01AA05</t>
  </si>
  <si>
    <t>0047286</t>
  </si>
  <si>
    <t>H02AB01</t>
  </si>
  <si>
    <t>0173130</t>
  </si>
  <si>
    <t>B05BA03</t>
  </si>
  <si>
    <t>0070207</t>
  </si>
  <si>
    <t>N05AD01</t>
  </si>
  <si>
    <t>0175185</t>
  </si>
  <si>
    <t>B05BB0</t>
  </si>
  <si>
    <t>0162088</t>
  </si>
  <si>
    <t>M01AE03</t>
  </si>
  <si>
    <t>0400430</t>
  </si>
  <si>
    <t>B05BC01</t>
  </si>
  <si>
    <t>0141135</t>
  </si>
  <si>
    <t>G02AB01</t>
  </si>
  <si>
    <t>0070261</t>
  </si>
  <si>
    <t>N05AB02</t>
  </si>
  <si>
    <t>0087854</t>
  </si>
  <si>
    <t>N02AA01</t>
  </si>
  <si>
    <t>0161022</t>
  </si>
  <si>
    <t>M01AC06</t>
  </si>
  <si>
    <t>0175180</t>
  </si>
  <si>
    <t>B05XA03</t>
  </si>
  <si>
    <t>0051560</t>
  </si>
  <si>
    <t>B03BA03</t>
  </si>
  <si>
    <t>0107497</t>
  </si>
  <si>
    <t>C07AB02</t>
  </si>
  <si>
    <t>0048468</t>
  </si>
  <si>
    <t>G03DA03</t>
  </si>
  <si>
    <t>0175400</t>
  </si>
  <si>
    <t>B05BB01</t>
  </si>
  <si>
    <t>0058334</t>
  </si>
  <si>
    <t>R06AC03</t>
  </si>
  <si>
    <t>0048619</t>
  </si>
  <si>
    <t>G03BA03</t>
  </si>
  <si>
    <t>0087533</t>
  </si>
  <si>
    <t>N02AX02</t>
  </si>
  <si>
    <t>0087531</t>
  </si>
  <si>
    <t>0402721</t>
  </si>
  <si>
    <t>C08DA01</t>
  </si>
  <si>
    <t>0051845</t>
  </si>
  <si>
    <t>A11GA01</t>
  </si>
  <si>
    <t>N003160</t>
  </si>
  <si>
    <t>ampula</t>
  </si>
  <si>
    <t>boca</t>
  </si>
  <si>
    <t>Napomena: Obavezno uneti podatak Naziv ponuđača, MB i  PIB u okviru ovog sheet-a, kao i polja  ukupan iznos bez PDV-a i Ukupan iznos sa PDV-om za partije za koje se podnosi ponuda.</t>
  </si>
  <si>
    <t>Напомена:
Понуђена добра морају бити у оригиналном паковању, а паковање мора да буде у складу са законским прописима. Понуђач је дужан да попуни табелу за партије за које  доставља понуду. Табелу потписује и печетом оверава на  крају на месту предвиђеном за печат и потпис.
.При попуњавању табеле водити рачуна да унешени бројеви-износи у колони “ПОПУСТ НА ЦЕНУ ИЗ ЦЕНОВНИКА НАРУЧИОЦА ПО ЈЕДИНИЦИ МЕРЕ (ДИН.)“  буду на две децимале( децимални сепаратор је тачка а не зарез) и да сва поља за  партије за које  понуђач подноси понуду буду попуњена. За партије за које не  конкурише  понуђач оставља празна поља. Табелу попуњену на описани начин понуђач је дужан да одштампа, да потпише и овери, и да је достави уз понуду и  у штампаном облику и на УСБ-у.</t>
  </si>
</sst>
</file>

<file path=xl/styles.xml><?xml version="1.0" encoding="utf-8"?>
<styleSheet xmlns="http://schemas.openxmlformats.org/spreadsheetml/2006/main">
  <numFmts count="31">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0.0%"/>
    <numFmt numFmtId="181" formatCode="#,##0.00\ &quot;Din.&quot;"/>
    <numFmt numFmtId="182" formatCode="&quot;Yes&quot;;&quot;Yes&quot;;&quot;No&quot;"/>
    <numFmt numFmtId="183" formatCode="&quot;True&quot;;&quot;True&quot;;&quot;False&quot;"/>
    <numFmt numFmtId="184" formatCode="&quot;On&quot;;&quot;On&quot;;&quot;Off&quot;"/>
    <numFmt numFmtId="185" formatCode="[$€-2]\ #,##0.00_);[Red]\([$€-2]\ #,##0.00\)"/>
    <numFmt numFmtId="186" formatCode="#,##0.00&quot; &quot;&quot;Din.&quot;"/>
  </numFmts>
  <fonts count="57">
    <font>
      <sz val="10"/>
      <name val="MS Sans Serif"/>
      <family val="0"/>
    </font>
    <font>
      <sz val="11"/>
      <color indexed="8"/>
      <name val="Calibri"/>
      <family val="2"/>
    </font>
    <font>
      <sz val="12"/>
      <name val="Times New Roman"/>
      <family val="1"/>
    </font>
    <font>
      <b/>
      <sz val="14"/>
      <name val="Times New Roman"/>
      <family val="1"/>
    </font>
    <font>
      <b/>
      <sz val="12"/>
      <name val="Times New Roman"/>
      <family val="1"/>
    </font>
    <font>
      <b/>
      <sz val="10"/>
      <name val="Times New Roman"/>
      <family val="1"/>
    </font>
    <font>
      <sz val="10"/>
      <name val="Times New Roman"/>
      <family val="1"/>
    </font>
    <font>
      <b/>
      <sz val="10"/>
      <name val="MS Sans Serif"/>
      <family val="2"/>
    </font>
    <font>
      <sz val="10"/>
      <name val="Arial"/>
      <family val="2"/>
    </font>
    <font>
      <sz val="8.5"/>
      <name val="MS Sans Serif"/>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sz val="10"/>
      <color indexed="10"/>
      <name val="MS Sans Serif"/>
      <family val="2"/>
    </font>
    <font>
      <b/>
      <sz val="12"/>
      <name val="Calibri"/>
      <family val="2"/>
    </font>
    <font>
      <sz val="9"/>
      <color indexed="23"/>
      <name val="Arial"/>
      <family val="2"/>
    </font>
    <font>
      <sz val="8.5"/>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0"/>
      <color rgb="FFFF0000"/>
      <name val="MS Sans Serif"/>
      <family val="2"/>
    </font>
    <font>
      <sz val="9"/>
      <color rgb="FF888888"/>
      <name val="Arial"/>
      <family val="2"/>
    </font>
    <font>
      <sz val="8.5"/>
      <color theme="1"/>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34" fillId="0" borderId="0" applyFont="0" applyFill="0" applyBorder="0" applyAlignment="0" applyProtection="0"/>
    <xf numFmtId="169" fontId="34"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4" fillId="32" borderId="7" applyNumberFormat="0" applyFont="0" applyAlignment="0" applyProtection="0"/>
    <xf numFmtId="0" fontId="49" fillId="27" borderId="8" applyNumberFormat="0" applyAlignment="0" applyProtection="0"/>
    <xf numFmtId="9" fontId="34"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textRotation="90" wrapText="1"/>
    </xf>
    <xf numFmtId="0" fontId="0" fillId="0" borderId="0" xfId="0" applyFont="1" applyAlignment="1">
      <alignment horizontal="center" vertical="center" wrapText="1"/>
    </xf>
    <xf numFmtId="0" fontId="2" fillId="0" borderId="0" xfId="57" applyFont="1">
      <alignment/>
      <protection/>
    </xf>
    <xf numFmtId="0" fontId="0" fillId="0" borderId="0" xfId="57">
      <alignment/>
      <protection/>
    </xf>
    <xf numFmtId="0" fontId="53" fillId="0" borderId="0" xfId="53" applyFont="1" applyAlignment="1" applyProtection="1">
      <alignment/>
      <protection/>
    </xf>
    <xf numFmtId="0" fontId="3" fillId="0" borderId="0" xfId="57" applyFont="1" applyFill="1" applyAlignment="1">
      <alignment/>
      <protection/>
    </xf>
    <xf numFmtId="0" fontId="0" fillId="0" borderId="0" xfId="57" applyFill="1">
      <alignment/>
      <protection/>
    </xf>
    <xf numFmtId="0" fontId="0" fillId="33" borderId="0" xfId="57" applyFill="1">
      <alignment/>
      <protection/>
    </xf>
    <xf numFmtId="0" fontId="4" fillId="34" borderId="0" xfId="57" applyFont="1" applyFill="1" applyProtection="1">
      <alignment/>
      <protection locked="0"/>
    </xf>
    <xf numFmtId="0" fontId="5" fillId="33" borderId="0" xfId="57" applyFont="1" applyFill="1">
      <alignment/>
      <protection/>
    </xf>
    <xf numFmtId="0" fontId="5" fillId="33" borderId="0" xfId="57" applyFont="1" applyFill="1" applyProtection="1">
      <alignment/>
      <protection/>
    </xf>
    <xf numFmtId="1" fontId="4" fillId="34" borderId="0" xfId="57" applyNumberFormat="1" applyFont="1" applyFill="1" applyProtection="1">
      <alignment/>
      <protection locked="0"/>
    </xf>
    <xf numFmtId="49" fontId="4" fillId="34" borderId="0" xfId="57" applyNumberFormat="1" applyFont="1" applyFill="1" applyProtection="1">
      <alignment/>
      <protection locked="0"/>
    </xf>
    <xf numFmtId="0" fontId="0" fillId="33" borderId="0" xfId="57" applyFill="1" applyAlignment="1">
      <alignment vertical="center"/>
      <protection/>
    </xf>
    <xf numFmtId="0" fontId="0" fillId="0" borderId="0" xfId="57" applyFill="1" applyAlignment="1">
      <alignment vertical="center"/>
      <protection/>
    </xf>
    <xf numFmtId="0" fontId="0" fillId="0" borderId="0" xfId="57" applyAlignment="1">
      <alignment vertical="center"/>
      <protection/>
    </xf>
    <xf numFmtId="0" fontId="2" fillId="0" borderId="0" xfId="57" applyFont="1" applyProtection="1">
      <alignment/>
      <protection locked="0"/>
    </xf>
    <xf numFmtId="14" fontId="6" fillId="0" borderId="10" xfId="57" applyNumberFormat="1" applyFont="1" applyBorder="1" applyProtection="1">
      <alignment/>
      <protection locked="0"/>
    </xf>
    <xf numFmtId="2" fontId="2" fillId="0" borderId="0" xfId="57" applyNumberFormat="1" applyFont="1" applyAlignment="1">
      <alignment horizontal="right"/>
      <protection/>
    </xf>
    <xf numFmtId="2" fontId="2" fillId="0" borderId="0" xfId="57" applyNumberFormat="1" applyFont="1" applyAlignment="1" applyProtection="1">
      <alignment horizontal="right"/>
      <protection locked="0"/>
    </xf>
    <xf numFmtId="9" fontId="2" fillId="0" borderId="0" xfId="61" applyFont="1" applyAlignment="1">
      <alignment vertical="center"/>
    </xf>
    <xf numFmtId="0" fontId="6" fillId="0" borderId="0" xfId="57" applyFont="1" applyProtection="1">
      <alignment/>
      <protection locked="0"/>
    </xf>
    <xf numFmtId="9" fontId="2" fillId="0" borderId="10" xfId="61" applyFont="1" applyBorder="1" applyAlignment="1">
      <alignment vertical="center"/>
    </xf>
    <xf numFmtId="0" fontId="0" fillId="33" borderId="0" xfId="57" applyFill="1" applyAlignment="1">
      <alignment horizontal="center"/>
      <protection/>
    </xf>
    <xf numFmtId="0" fontId="0" fillId="33" borderId="0" xfId="57" applyFont="1" applyFill="1" applyAlignment="1">
      <alignment horizontal="right"/>
      <protection/>
    </xf>
    <xf numFmtId="14" fontId="6" fillId="0" borderId="10" xfId="57" applyNumberFormat="1" applyFont="1" applyBorder="1" applyAlignment="1" applyProtection="1">
      <alignment horizontal="left"/>
      <protection locked="0"/>
    </xf>
    <xf numFmtId="0" fontId="4" fillId="33" borderId="0" xfId="57" applyFont="1" applyFill="1" applyAlignment="1">
      <alignment horizontal="left" wrapText="1"/>
      <protection/>
    </xf>
    <xf numFmtId="0" fontId="0" fillId="0" borderId="0" xfId="57" applyProtection="1">
      <alignment/>
      <protection locked="0"/>
    </xf>
    <xf numFmtId="181" fontId="4" fillId="34" borderId="11" xfId="57" applyNumberFormat="1" applyFont="1" applyFill="1" applyBorder="1" applyAlignment="1" applyProtection="1">
      <alignment vertical="center"/>
      <protection locked="0"/>
    </xf>
    <xf numFmtId="181" fontId="4" fillId="34" borderId="12" xfId="57" applyNumberFormat="1" applyFont="1" applyFill="1" applyBorder="1" applyAlignment="1" applyProtection="1">
      <alignment vertical="center"/>
      <protection locked="0"/>
    </xf>
    <xf numFmtId="4" fontId="0" fillId="0" borderId="0" xfId="60" applyNumberFormat="1" applyFont="1" applyAlignment="1" applyProtection="1">
      <alignment horizontal="center" vertical="center" wrapText="1"/>
      <protection locked="0"/>
    </xf>
    <xf numFmtId="3" fontId="0" fillId="0" borderId="0" xfId="0" applyNumberFormat="1" applyFont="1" applyAlignment="1" applyProtection="1">
      <alignment horizontal="center" vertical="center" wrapText="1"/>
      <protection locked="0"/>
    </xf>
    <xf numFmtId="4" fontId="0" fillId="0" borderId="0" xfId="0" applyNumberFormat="1" applyAlignment="1">
      <alignment/>
    </xf>
    <xf numFmtId="4" fontId="9" fillId="0" borderId="0" xfId="0" applyNumberFormat="1" applyFont="1" applyAlignment="1">
      <alignment/>
    </xf>
    <xf numFmtId="0" fontId="0" fillId="0" borderId="0" xfId="0" applyBorder="1" applyAlignment="1" applyProtection="1">
      <alignment horizontal="center" vertical="center" wrapText="1"/>
      <protection/>
    </xf>
    <xf numFmtId="4" fontId="0" fillId="0" borderId="0" xfId="0" applyNumberFormat="1" applyFont="1" applyBorder="1" applyAlignment="1" applyProtection="1">
      <alignment horizontal="right" vertical="center" wrapText="1"/>
      <protection/>
    </xf>
    <xf numFmtId="0" fontId="0" fillId="0" borderId="0" xfId="0" applyAlignment="1">
      <alignment horizontal="right"/>
    </xf>
    <xf numFmtId="1" fontId="0" fillId="0" borderId="0" xfId="0" applyNumberFormat="1" applyAlignment="1">
      <alignment horizontal="right"/>
    </xf>
    <xf numFmtId="0" fontId="0" fillId="0" borderId="0" xfId="0" applyFont="1" applyAlignment="1">
      <alignment/>
    </xf>
    <xf numFmtId="0" fontId="0" fillId="0" borderId="0" xfId="0" applyAlignment="1" applyProtection="1">
      <alignment horizontal="center" vertical="center" wrapText="1"/>
      <protection locked="0"/>
    </xf>
    <xf numFmtId="4" fontId="54" fillId="0" borderId="0" xfId="60" applyNumberFormat="1" applyFont="1" applyAlignment="1" applyProtection="1">
      <alignment horizontal="center" vertical="center" wrapText="1"/>
      <protection locked="0"/>
    </xf>
    <xf numFmtId="3" fontId="54" fillId="0" borderId="0" xfId="0" applyNumberFormat="1" applyFont="1" applyAlignment="1" applyProtection="1">
      <alignment horizontal="center" vertical="center" wrapText="1"/>
      <protection locked="0"/>
    </xf>
    <xf numFmtId="2" fontId="0" fillId="0" borderId="0" xfId="0" applyNumberFormat="1" applyFont="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ill="1" applyAlignment="1" applyProtection="1">
      <alignment horizontal="center" vertical="center" wrapText="1"/>
      <protection locked="0"/>
    </xf>
    <xf numFmtId="0" fontId="0" fillId="0" borderId="0"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locked="0"/>
    </xf>
    <xf numFmtId="2" fontId="0" fillId="33" borderId="0" xfId="0" applyNumberFormat="1" applyFont="1" applyFill="1" applyAlignment="1" applyProtection="1">
      <alignment horizontal="center" vertical="center" wrapText="1"/>
      <protection/>
    </xf>
    <xf numFmtId="4" fontId="0" fillId="33" borderId="0" xfId="60" applyNumberFormat="1" applyFont="1" applyFill="1" applyAlignment="1" applyProtection="1">
      <alignment horizontal="center" vertical="center" wrapText="1"/>
      <protection locked="0"/>
    </xf>
    <xf numFmtId="3" fontId="0" fillId="33" borderId="0" xfId="0" applyNumberFormat="1" applyFont="1" applyFill="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2" fontId="0" fillId="0" borderId="0" xfId="0" applyNumberFormat="1" applyAlignment="1" applyProtection="1">
      <alignment/>
      <protection/>
    </xf>
    <xf numFmtId="1" fontId="8" fillId="0" borderId="0" xfId="0" applyNumberFormat="1" applyFont="1" applyAlignment="1" applyProtection="1">
      <alignment horizontal="right"/>
      <protection/>
    </xf>
    <xf numFmtId="4" fontId="0" fillId="0" borderId="0" xfId="0" applyNumberFormat="1" applyFont="1" applyAlignment="1" applyProtection="1">
      <alignment horizontal="right" vertical="center" wrapText="1"/>
      <protection/>
    </xf>
    <xf numFmtId="2" fontId="0" fillId="0" borderId="0" xfId="0" applyNumberFormat="1" applyFont="1" applyAlignment="1" applyProtection="1">
      <alignment/>
      <protection/>
    </xf>
    <xf numFmtId="1" fontId="8" fillId="0" borderId="0" xfId="0" applyNumberFormat="1" applyFont="1" applyBorder="1" applyAlignment="1" applyProtection="1">
      <alignment horizontal="right"/>
      <protection/>
    </xf>
    <xf numFmtId="2" fontId="0" fillId="0" borderId="0" xfId="0" applyNumberFormat="1" applyFill="1" applyAlignment="1" applyProtection="1">
      <alignment/>
      <protection/>
    </xf>
    <xf numFmtId="2" fontId="0" fillId="33" borderId="0" xfId="0" applyNumberFormat="1" applyFill="1" applyAlignment="1" applyProtection="1">
      <alignment/>
      <protection/>
    </xf>
    <xf numFmtId="1" fontId="8" fillId="33" borderId="0" xfId="0" applyNumberFormat="1" applyFont="1" applyFill="1" applyAlignment="1" applyProtection="1">
      <alignment horizontal="right"/>
      <protection/>
    </xf>
    <xf numFmtId="4" fontId="0" fillId="33" borderId="0" xfId="0" applyNumberFormat="1" applyFont="1" applyFill="1" applyAlignment="1" applyProtection="1">
      <alignment horizontal="right" vertical="center" wrapText="1"/>
      <protection/>
    </xf>
    <xf numFmtId="0" fontId="0" fillId="0" borderId="0" xfId="0" applyAlignment="1" applyProtection="1">
      <alignment horizontal="center" vertical="center" wrapText="1"/>
      <protection/>
    </xf>
    <xf numFmtId="49" fontId="8" fillId="0" borderId="0" xfId="0" applyNumberFormat="1" applyFont="1" applyAlignment="1" applyProtection="1">
      <alignment horizontal="center"/>
      <protection/>
    </xf>
    <xf numFmtId="49" fontId="0" fillId="0" borderId="0" xfId="0" applyNumberFormat="1" applyAlignment="1" applyProtection="1">
      <alignment/>
      <protection/>
    </xf>
    <xf numFmtId="0" fontId="8" fillId="0" borderId="0" xfId="0" applyFont="1" applyFill="1" applyBorder="1" applyAlignment="1" applyProtection="1">
      <alignment horizontal="center"/>
      <protection/>
    </xf>
    <xf numFmtId="0" fontId="8" fillId="0" borderId="0" xfId="0" applyFont="1" applyFill="1" applyAlignment="1" applyProtection="1">
      <alignment horizontal="center"/>
      <protection/>
    </xf>
    <xf numFmtId="49" fontId="8" fillId="0" borderId="0" xfId="0" applyNumberFormat="1" applyFont="1" applyAlignment="1" applyProtection="1">
      <alignment horizontal="center"/>
      <protection/>
    </xf>
    <xf numFmtId="0" fontId="55" fillId="0" borderId="0" xfId="0" applyFont="1" applyAlignment="1" applyProtection="1">
      <alignment/>
      <protection/>
    </xf>
    <xf numFmtId="0" fontId="56" fillId="0" borderId="0" xfId="0" applyFont="1" applyBorder="1" applyAlignment="1" applyProtection="1">
      <alignment/>
      <protection/>
    </xf>
    <xf numFmtId="49" fontId="0" fillId="0" borderId="0" xfId="0" applyNumberFormat="1" applyFont="1" applyAlignment="1" applyProtection="1">
      <alignment/>
      <protection/>
    </xf>
    <xf numFmtId="0" fontId="10" fillId="0" borderId="0" xfId="0" applyFont="1" applyAlignment="1" applyProtection="1">
      <alignment/>
      <protection/>
    </xf>
    <xf numFmtId="0" fontId="8" fillId="0" borderId="0" xfId="0" applyFont="1" applyAlignment="1" applyProtection="1">
      <alignment horizontal="center"/>
      <protection/>
    </xf>
    <xf numFmtId="49" fontId="0" fillId="0" borderId="0" xfId="0" applyNumberFormat="1" applyFill="1" applyAlignment="1" applyProtection="1">
      <alignment/>
      <protection/>
    </xf>
    <xf numFmtId="49" fontId="8" fillId="0" borderId="0" xfId="0" applyNumberFormat="1" applyFont="1" applyBorder="1" applyAlignment="1" applyProtection="1">
      <alignment horizontal="center"/>
      <protection/>
    </xf>
    <xf numFmtId="0" fontId="0" fillId="0" borderId="0" xfId="0" applyFill="1" applyBorder="1" applyAlignment="1" applyProtection="1">
      <alignment/>
      <protection/>
    </xf>
    <xf numFmtId="0" fontId="8" fillId="0" borderId="0" xfId="0" applyFont="1" applyFill="1" applyAlignment="1" applyProtection="1">
      <alignment horizontal="center"/>
      <protection/>
    </xf>
    <xf numFmtId="0" fontId="8" fillId="0" borderId="0" xfId="0" applyFont="1" applyBorder="1" applyAlignment="1" applyProtection="1">
      <alignment horizontal="center"/>
      <protection/>
    </xf>
    <xf numFmtId="49" fontId="8" fillId="33" borderId="0" xfId="0" applyNumberFormat="1" applyFont="1" applyFill="1" applyAlignment="1" applyProtection="1">
      <alignment horizontal="center"/>
      <protection/>
    </xf>
    <xf numFmtId="49" fontId="0" fillId="33" borderId="0" xfId="0" applyNumberFormat="1" applyFill="1" applyAlignment="1" applyProtection="1">
      <alignment/>
      <protection/>
    </xf>
    <xf numFmtId="0" fontId="8" fillId="33" borderId="0" xfId="0" applyFont="1" applyFill="1" applyAlignment="1" applyProtection="1">
      <alignment horizontal="center"/>
      <protection/>
    </xf>
    <xf numFmtId="0" fontId="31" fillId="33" borderId="0" xfId="57" applyFont="1" applyFill="1" applyAlignment="1">
      <alignment horizontal="right"/>
      <protection/>
    </xf>
    <xf numFmtId="0" fontId="0" fillId="33" borderId="0" xfId="57" applyFont="1" applyFill="1" applyAlignment="1">
      <alignment horizontal="right"/>
      <protection/>
    </xf>
    <xf numFmtId="0" fontId="4" fillId="33" borderId="13" xfId="57" applyFont="1" applyFill="1" applyBorder="1" applyAlignment="1">
      <alignment horizontal="center" vertical="center" wrapText="1"/>
      <protection/>
    </xf>
    <xf numFmtId="0" fontId="4" fillId="33" borderId="14" xfId="57" applyFont="1" applyFill="1" applyBorder="1" applyAlignment="1">
      <alignment horizontal="center" vertical="center" wrapText="1"/>
      <protection/>
    </xf>
    <xf numFmtId="0" fontId="4" fillId="33" borderId="0" xfId="57" applyFont="1" applyFill="1" applyAlignment="1">
      <alignment horizontal="left" wrapText="1"/>
      <protection/>
    </xf>
    <xf numFmtId="0" fontId="3" fillId="33" borderId="0" xfId="57" applyFont="1" applyFill="1" applyAlignment="1">
      <alignment horizontal="center"/>
      <protection/>
    </xf>
    <xf numFmtId="0" fontId="4" fillId="33" borderId="0" xfId="57" applyFont="1" applyFill="1" applyAlignment="1">
      <alignment horizontal="center"/>
      <protection/>
    </xf>
    <xf numFmtId="0" fontId="4" fillId="33" borderId="15" xfId="57" applyFont="1" applyFill="1" applyBorder="1" applyAlignment="1">
      <alignment horizontal="center" vertical="center" wrapText="1"/>
      <protection/>
    </xf>
    <xf numFmtId="0" fontId="4" fillId="33" borderId="16" xfId="57" applyFont="1" applyFill="1" applyBorder="1" applyAlignment="1">
      <alignment horizontal="center" vertical="center" wrapText="1"/>
      <protection/>
    </xf>
    <xf numFmtId="0" fontId="7" fillId="0" borderId="0" xfId="0" applyFont="1" applyAlignment="1">
      <alignment horizontal="left" vertical="top" wrapText="1"/>
    </xf>
    <xf numFmtId="0" fontId="0" fillId="0" borderId="0" xfId="0"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z\Local%20Settings\Temporary%20Internet%20Files\Content.Outlook\IH4CGVSZ\Priprema%20tender%20leko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prema tendera"/>
    </sheetNames>
  </externalBook>
</externalLink>
</file>

<file path=xl/tables/table1.xml><?xml version="1.0" encoding="utf-8"?>
<table xmlns="http://schemas.openxmlformats.org/spreadsheetml/2006/main" id="2" name="Table2" displayName="Table2" ref="A1:L29" totalsRowCount="1">
  <autoFilter ref="A1:L29"/>
  <tableColumns count="12">
    <tableColumn id="1" name="Partija"/>
    <tableColumn id="2" name="Sifra"/>
    <tableColumn id="3" name="Naziv leka"/>
    <tableColumn id="4" name="ATC"/>
    <tableColumn id="6" name="Naziv Proizvođača"/>
    <tableColumn id="7" name="Pojedinačna cena  bez PDV-a iz cenovnika naručioca "/>
    <tableColumn id="8" name="Okvirne količine za nabavku"/>
    <tableColumn id="18" name="Jed Mere"/>
    <tableColumn id="19" name="Ukupna vrednost bez PDV-a iz cenovnika naručioca" totalsRowFunction="sum"/>
    <tableColumn id="13" name="Ukupna vrednost sa PDV-om iz cenovnika naručioca" totalsRowFunction="sum"/>
    <tableColumn id="14" name="Popust na cenu iz cenovnika naručioca po jed.mere (Din)"/>
    <tableColumn id="20" name="Rok isporuke (u Danima)"/>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zindjija.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view="pageBreakPreview" zoomScale="60" zoomScalePageLayoutView="0" workbookViewId="0" topLeftCell="A1">
      <selection activeCell="F20" sqref="F20"/>
    </sheetView>
  </sheetViews>
  <sheetFormatPr defaultColWidth="9.140625" defaultRowHeight="12.75"/>
  <cols>
    <col min="1" max="1" width="14.421875" style="5" customWidth="1"/>
    <col min="2" max="2" width="15.7109375" style="5" customWidth="1"/>
    <col min="3" max="3" width="34.00390625" style="5" customWidth="1"/>
    <col min="4" max="16384" width="9.140625" style="5" customWidth="1"/>
  </cols>
  <sheetData>
    <row r="1" spans="1:2" ht="15.75">
      <c r="A1" s="4" t="s">
        <v>6</v>
      </c>
      <c r="B1" s="4"/>
    </row>
    <row r="2" spans="1:2" ht="15.75">
      <c r="A2" s="4" t="s">
        <v>7</v>
      </c>
      <c r="B2" s="4"/>
    </row>
    <row r="3" spans="1:2" ht="15.75">
      <c r="A3" s="4" t="s">
        <v>8</v>
      </c>
      <c r="B3" s="4"/>
    </row>
    <row r="4" spans="1:2" ht="15.75">
      <c r="A4" s="4" t="s">
        <v>9</v>
      </c>
      <c r="B4" s="4"/>
    </row>
    <row r="5" spans="1:2" ht="15.75">
      <c r="A5" s="4" t="s">
        <v>10</v>
      </c>
      <c r="B5" s="4"/>
    </row>
    <row r="6" spans="1:2" ht="15.75">
      <c r="A6" s="4" t="s">
        <v>11</v>
      </c>
      <c r="B6" s="6" t="s">
        <v>12</v>
      </c>
    </row>
    <row r="8" spans="1:11" ht="18.75">
      <c r="A8" s="86" t="s">
        <v>32</v>
      </c>
      <c r="B8" s="86"/>
      <c r="C8" s="86"/>
      <c r="D8" s="86"/>
      <c r="E8" s="86"/>
      <c r="F8" s="86"/>
      <c r="G8" s="86"/>
      <c r="H8" s="86"/>
      <c r="I8" s="7"/>
      <c r="J8" s="7"/>
      <c r="K8" s="7"/>
    </row>
    <row r="9" spans="9:11" ht="12.75">
      <c r="I9" s="8"/>
      <c r="J9" s="8"/>
      <c r="K9" s="8"/>
    </row>
    <row r="10" spans="1:11" ht="12.75">
      <c r="A10" s="9"/>
      <c r="B10" s="9"/>
      <c r="C10" s="9"/>
      <c r="D10" s="9"/>
      <c r="E10" s="9"/>
      <c r="F10" s="9"/>
      <c r="G10" s="9"/>
      <c r="H10" s="9"/>
      <c r="I10" s="8"/>
      <c r="J10" s="8"/>
      <c r="K10" s="8"/>
    </row>
    <row r="11" spans="1:11" ht="15.75">
      <c r="A11" s="87" t="s">
        <v>13</v>
      </c>
      <c r="B11" s="87"/>
      <c r="C11" s="10"/>
      <c r="D11" s="9"/>
      <c r="E11" s="9"/>
      <c r="F11" s="9"/>
      <c r="G11" s="9"/>
      <c r="H11" s="9"/>
      <c r="I11" s="8"/>
      <c r="J11" s="8"/>
      <c r="K11" s="8"/>
    </row>
    <row r="12" spans="1:11" ht="12.75">
      <c r="A12" s="11"/>
      <c r="B12" s="11"/>
      <c r="C12" s="12"/>
      <c r="D12" s="9"/>
      <c r="E12" s="9"/>
      <c r="F12" s="9"/>
      <c r="G12" s="9"/>
      <c r="H12" s="9"/>
      <c r="I12" s="8"/>
      <c r="J12" s="8"/>
      <c r="K12" s="8"/>
    </row>
    <row r="13" spans="1:11" ht="15.75">
      <c r="A13" s="87" t="s">
        <v>14</v>
      </c>
      <c r="B13" s="87"/>
      <c r="C13" s="13"/>
      <c r="D13" s="9"/>
      <c r="E13" s="9"/>
      <c r="F13" s="9"/>
      <c r="G13" s="9"/>
      <c r="H13" s="9"/>
      <c r="I13" s="8"/>
      <c r="J13" s="8"/>
      <c r="K13" s="8"/>
    </row>
    <row r="14" spans="1:11" ht="12.75">
      <c r="A14" s="9"/>
      <c r="B14" s="9"/>
      <c r="C14" s="9"/>
      <c r="D14" s="9"/>
      <c r="E14" s="9"/>
      <c r="F14" s="9"/>
      <c r="G14" s="9"/>
      <c r="H14" s="9"/>
      <c r="I14" s="8"/>
      <c r="J14" s="8"/>
      <c r="K14" s="8"/>
    </row>
    <row r="15" spans="1:11" ht="15.75">
      <c r="A15" s="87" t="s">
        <v>15</v>
      </c>
      <c r="B15" s="87"/>
      <c r="C15" s="14"/>
      <c r="D15" s="9"/>
      <c r="E15" s="9"/>
      <c r="F15" s="9"/>
      <c r="G15" s="9"/>
      <c r="H15" s="9"/>
      <c r="I15" s="8"/>
      <c r="J15" s="8"/>
      <c r="K15" s="8"/>
    </row>
    <row r="16" spans="1:11" ht="12.75">
      <c r="A16" s="9"/>
      <c r="B16" s="9"/>
      <c r="C16" s="9"/>
      <c r="D16" s="9"/>
      <c r="E16" s="9"/>
      <c r="F16" s="9"/>
      <c r="G16" s="9"/>
      <c r="H16" s="9"/>
      <c r="I16" s="8"/>
      <c r="J16" s="8"/>
      <c r="K16" s="8"/>
    </row>
    <row r="17" spans="1:11" ht="12.75">
      <c r="A17" s="9"/>
      <c r="B17" s="9"/>
      <c r="C17" s="9"/>
      <c r="D17" s="9"/>
      <c r="E17" s="9"/>
      <c r="F17" s="9"/>
      <c r="G17" s="9"/>
      <c r="H17" s="9"/>
      <c r="I17" s="8"/>
      <c r="J17" s="8"/>
      <c r="K17" s="8"/>
    </row>
    <row r="18" spans="1:11" ht="13.5" thickBot="1">
      <c r="A18" s="9"/>
      <c r="B18" s="9"/>
      <c r="C18" s="9"/>
      <c r="D18" s="9"/>
      <c r="E18" s="9"/>
      <c r="F18" s="9"/>
      <c r="G18" s="9"/>
      <c r="H18" s="9"/>
      <c r="I18" s="8"/>
      <c r="J18" s="8"/>
      <c r="K18" s="8"/>
    </row>
    <row r="19" spans="1:11" s="17" customFormat="1" ht="47.25" customHeight="1">
      <c r="A19" s="88" t="s">
        <v>16</v>
      </c>
      <c r="B19" s="89"/>
      <c r="C19" s="30"/>
      <c r="D19" s="15"/>
      <c r="E19" s="9"/>
      <c r="F19" s="15"/>
      <c r="G19" s="15"/>
      <c r="H19" s="15"/>
      <c r="I19" s="16"/>
      <c r="J19" s="16"/>
      <c r="K19" s="16"/>
    </row>
    <row r="20" spans="1:11" s="17" customFormat="1" ht="53.25" customHeight="1" thickBot="1">
      <c r="A20" s="83" t="s">
        <v>17</v>
      </c>
      <c r="B20" s="84"/>
      <c r="C20" s="31"/>
      <c r="D20" s="15"/>
      <c r="E20" s="9"/>
      <c r="F20" s="15"/>
      <c r="G20" s="15"/>
      <c r="H20" s="15"/>
      <c r="I20" s="16"/>
      <c r="J20" s="16"/>
      <c r="K20" s="16"/>
    </row>
    <row r="21" spans="1:11" ht="12.75">
      <c r="A21" s="9"/>
      <c r="B21" s="9"/>
      <c r="C21" s="9"/>
      <c r="D21" s="9"/>
      <c r="E21" s="9"/>
      <c r="F21" s="9"/>
      <c r="G21" s="9"/>
      <c r="H21" s="9"/>
      <c r="I21" s="8"/>
      <c r="J21" s="8"/>
      <c r="K21" s="8"/>
    </row>
    <row r="22" spans="1:11" ht="12.75">
      <c r="A22" s="9"/>
      <c r="B22" s="9"/>
      <c r="C22" s="9"/>
      <c r="D22" s="9"/>
      <c r="E22" s="9"/>
      <c r="F22" s="9"/>
      <c r="G22" s="9"/>
      <c r="H22" s="9"/>
      <c r="I22" s="8"/>
      <c r="J22" s="8"/>
      <c r="K22" s="8"/>
    </row>
    <row r="23" spans="1:11" ht="18" customHeight="1">
      <c r="A23" s="85" t="s">
        <v>114</v>
      </c>
      <c r="B23" s="85"/>
      <c r="C23" s="85"/>
      <c r="D23" s="85"/>
      <c r="E23" s="85"/>
      <c r="F23" s="85"/>
      <c r="G23" s="85"/>
      <c r="H23" s="85"/>
      <c r="I23" s="8"/>
      <c r="J23" s="8"/>
      <c r="K23" s="8"/>
    </row>
    <row r="24" spans="1:11" ht="16.5" customHeight="1">
      <c r="A24" s="85"/>
      <c r="B24" s="85"/>
      <c r="C24" s="85"/>
      <c r="D24" s="85"/>
      <c r="E24" s="85"/>
      <c r="F24" s="85"/>
      <c r="G24" s="85"/>
      <c r="H24" s="85"/>
      <c r="I24" s="8"/>
      <c r="J24" s="8"/>
      <c r="K24" s="8"/>
    </row>
    <row r="25" spans="1:11" ht="33.75" customHeight="1">
      <c r="A25" s="85"/>
      <c r="B25" s="85"/>
      <c r="C25" s="85"/>
      <c r="D25" s="85"/>
      <c r="E25" s="85"/>
      <c r="F25" s="85"/>
      <c r="G25" s="85"/>
      <c r="H25" s="85"/>
      <c r="I25" s="8"/>
      <c r="J25" s="8"/>
      <c r="K25" s="8"/>
    </row>
    <row r="26" spans="1:11" ht="33.75" customHeight="1">
      <c r="A26" s="28"/>
      <c r="B26" s="28"/>
      <c r="C26" s="28"/>
      <c r="D26" s="28"/>
      <c r="E26" s="28"/>
      <c r="F26" s="28"/>
      <c r="G26" s="28"/>
      <c r="H26" s="28"/>
      <c r="I26" s="8"/>
      <c r="J26" s="8"/>
      <c r="K26" s="8"/>
    </row>
    <row r="27" spans="1:8" ht="15.75">
      <c r="A27" s="81" t="s">
        <v>21</v>
      </c>
      <c r="B27" s="81"/>
      <c r="C27" s="29"/>
      <c r="D27" s="9"/>
      <c r="E27" s="9"/>
      <c r="F27" s="9"/>
      <c r="G27" s="9"/>
      <c r="H27" s="9"/>
    </row>
    <row r="28" spans="1:8" ht="12.75">
      <c r="A28" s="26"/>
      <c r="B28" s="26"/>
      <c r="C28" s="9"/>
      <c r="D28" s="9"/>
      <c r="E28" s="9"/>
      <c r="F28" s="9"/>
      <c r="G28" s="9"/>
      <c r="H28" s="9"/>
    </row>
    <row r="29" spans="1:8" ht="12.75">
      <c r="A29" s="82"/>
      <c r="B29" s="82"/>
      <c r="C29" s="9"/>
      <c r="D29" s="9"/>
      <c r="E29" s="9"/>
      <c r="F29" s="9"/>
      <c r="G29" s="9"/>
      <c r="H29" s="9"/>
    </row>
    <row r="30" spans="1:8" ht="12.75">
      <c r="A30" s="25"/>
      <c r="B30" s="25"/>
      <c r="C30" s="9"/>
      <c r="D30" s="9"/>
      <c r="E30" s="9"/>
      <c r="F30" s="9"/>
      <c r="G30" s="9"/>
      <c r="H30" s="9"/>
    </row>
    <row r="32" spans="1:9" ht="15.75">
      <c r="A32" s="18" t="s">
        <v>18</v>
      </c>
      <c r="B32" s="19"/>
      <c r="C32" s="20" t="s">
        <v>19</v>
      </c>
      <c r="E32" s="21"/>
      <c r="G32" s="22" t="s">
        <v>20</v>
      </c>
      <c r="H32" s="22"/>
      <c r="I32" s="22"/>
    </row>
    <row r="33" spans="1:9" ht="15.75">
      <c r="A33" s="18"/>
      <c r="B33" s="23"/>
      <c r="C33" s="21"/>
      <c r="D33" s="21"/>
      <c r="E33" s="21"/>
      <c r="F33" s="20"/>
      <c r="G33" s="24"/>
      <c r="H33" s="22"/>
      <c r="I33" s="22"/>
    </row>
  </sheetData>
  <sheetProtection password="8999" sheet="1"/>
  <mergeCells count="9">
    <mergeCell ref="A27:B27"/>
    <mergeCell ref="A29:B29"/>
    <mergeCell ref="A20:B20"/>
    <mergeCell ref="A23:H25"/>
    <mergeCell ref="A8:H8"/>
    <mergeCell ref="A11:B11"/>
    <mergeCell ref="A13:B13"/>
    <mergeCell ref="A15:B15"/>
    <mergeCell ref="A19:B19"/>
  </mergeCells>
  <dataValidations count="3">
    <dataValidation type="textLength" allowBlank="1" showInputMessage="1" showErrorMessage="1" promptTitle="Unesite Matični broj" prompt="Unesite Matični broj ponuđača" sqref="C15">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 type="whole" allowBlank="1" showInputMessage="1" showErrorMessage="1" promptTitle="Unesite PIB" prompt="Unesite PIB ponuđača 9 cifara" sqref="C13">
      <formula1>0</formula1>
      <formula2>999999999</formula2>
    </dataValidation>
  </dataValidations>
  <hyperlinks>
    <hyperlink ref="B6" r:id="rId1" display="www.dzindjija.rs"/>
  </hyperlinks>
  <printOptions/>
  <pageMargins left="0.25" right="0.25" top="0.75" bottom="0.75" header="0.3" footer="0.3"/>
  <pageSetup fitToHeight="0" fitToWidth="1" horizontalDpi="600" verticalDpi="600" orientation="portrait" paperSize="9" scale="92" r:id="rId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tabSelected="1" view="pageBreakPreview" zoomScaleSheetLayoutView="100" zoomScalePageLayoutView="0" workbookViewId="0" topLeftCell="A22">
      <selection activeCell="D33" sqref="D33"/>
    </sheetView>
  </sheetViews>
  <sheetFormatPr defaultColWidth="9.140625" defaultRowHeight="12.75"/>
  <cols>
    <col min="1" max="1" width="5.421875" style="0" customWidth="1"/>
    <col min="3" max="3" width="35.7109375" style="0" customWidth="1"/>
    <col min="4" max="4" width="9.57421875" style="0" customWidth="1"/>
    <col min="5" max="5" width="0.2890625" style="0" hidden="1" customWidth="1"/>
    <col min="6" max="6" width="15.8515625" style="0" bestFit="1" customWidth="1"/>
    <col min="7" max="7" width="9.7109375" style="0" customWidth="1"/>
    <col min="8" max="8" width="10.57421875" style="0" bestFit="1" customWidth="1"/>
    <col min="9" max="9" width="13.00390625" style="0" customWidth="1"/>
    <col min="10" max="10" width="12.7109375" style="0" customWidth="1"/>
    <col min="11" max="11" width="12.28125" style="0" customWidth="1"/>
    <col min="12" max="12" width="10.57421875" style="0" customWidth="1"/>
    <col min="13" max="13" width="12.7109375" style="0" customWidth="1"/>
  </cols>
  <sheetData>
    <row r="1" spans="1:12" ht="93.75" customHeight="1">
      <c r="A1" s="2" t="s">
        <v>5</v>
      </c>
      <c r="B1" s="1" t="s">
        <v>0</v>
      </c>
      <c r="C1" s="1" t="s">
        <v>1</v>
      </c>
      <c r="D1" s="52" t="s">
        <v>2</v>
      </c>
      <c r="E1" s="1" t="s">
        <v>3</v>
      </c>
      <c r="F1" s="3" t="s">
        <v>27</v>
      </c>
      <c r="G1" s="1" t="s">
        <v>4</v>
      </c>
      <c r="H1" s="1" t="s">
        <v>22</v>
      </c>
      <c r="I1" s="3" t="s">
        <v>25</v>
      </c>
      <c r="J1" s="3" t="s">
        <v>26</v>
      </c>
      <c r="K1" s="3" t="s">
        <v>24</v>
      </c>
      <c r="L1" s="3" t="s">
        <v>23</v>
      </c>
    </row>
    <row r="2" spans="1:12" ht="12.75">
      <c r="A2" s="62">
        <v>1</v>
      </c>
      <c r="B2" s="63" t="s">
        <v>62</v>
      </c>
      <c r="C2" s="64" t="s">
        <v>34</v>
      </c>
      <c r="D2" s="65" t="s">
        <v>63</v>
      </c>
      <c r="E2" s="41"/>
      <c r="F2" s="53">
        <v>12.32</v>
      </c>
      <c r="G2" s="54">
        <v>300</v>
      </c>
      <c r="H2" s="44" t="s">
        <v>112</v>
      </c>
      <c r="I2" s="55">
        <f aca="true" t="shared" si="0" ref="I2:I27">F2*G2</f>
        <v>3696</v>
      </c>
      <c r="J2" s="55">
        <f aca="true" t="shared" si="1" ref="J2:J27">I2*1.1</f>
        <v>4065.6000000000004</v>
      </c>
      <c r="K2" s="32"/>
      <c r="L2" s="33"/>
    </row>
    <row r="3" spans="1:12" ht="12.75">
      <c r="A3" s="62">
        <v>2</v>
      </c>
      <c r="B3" s="63" t="s">
        <v>64</v>
      </c>
      <c r="C3" s="64" t="s">
        <v>35</v>
      </c>
      <c r="D3" s="66" t="s">
        <v>65</v>
      </c>
      <c r="E3" s="41"/>
      <c r="F3" s="53">
        <v>32.32</v>
      </c>
      <c r="G3" s="54">
        <v>1800</v>
      </c>
      <c r="H3" s="44" t="s">
        <v>112</v>
      </c>
      <c r="I3" s="55">
        <f t="shared" si="0"/>
        <v>58176</v>
      </c>
      <c r="J3" s="55">
        <f t="shared" si="1"/>
        <v>63993.600000000006</v>
      </c>
      <c r="K3" s="32"/>
      <c r="L3" s="33"/>
    </row>
    <row r="4" spans="1:12" ht="12.75">
      <c r="A4" s="62">
        <v>3</v>
      </c>
      <c r="B4" s="67" t="s">
        <v>66</v>
      </c>
      <c r="C4" s="64" t="s">
        <v>41</v>
      </c>
      <c r="D4" s="68" t="s">
        <v>67</v>
      </c>
      <c r="E4" s="41"/>
      <c r="F4" s="53">
        <v>69.2</v>
      </c>
      <c r="G4" s="54">
        <v>120</v>
      </c>
      <c r="H4" s="44" t="s">
        <v>112</v>
      </c>
      <c r="I4" s="55">
        <f t="shared" si="0"/>
        <v>8304</v>
      </c>
      <c r="J4" s="55">
        <f t="shared" si="1"/>
        <v>9134.400000000001</v>
      </c>
      <c r="K4" s="32"/>
      <c r="L4" s="33"/>
    </row>
    <row r="5" spans="1:12" ht="12.75">
      <c r="A5" s="62">
        <v>4</v>
      </c>
      <c r="B5" s="67" t="s">
        <v>60</v>
      </c>
      <c r="C5" s="64" t="s">
        <v>33</v>
      </c>
      <c r="D5" s="69" t="s">
        <v>61</v>
      </c>
      <c r="E5" s="41"/>
      <c r="F5" s="53">
        <v>27.54</v>
      </c>
      <c r="G5" s="54">
        <v>7000</v>
      </c>
      <c r="H5" s="44" t="s">
        <v>112</v>
      </c>
      <c r="I5" s="55">
        <f t="shared" si="0"/>
        <v>192780</v>
      </c>
      <c r="J5" s="55">
        <f t="shared" si="1"/>
        <v>212058.00000000003</v>
      </c>
      <c r="K5" s="32"/>
      <c r="L5" s="33"/>
    </row>
    <row r="6" spans="1:12" ht="12.75">
      <c r="A6" s="62">
        <v>5</v>
      </c>
      <c r="B6" s="67" t="s">
        <v>68</v>
      </c>
      <c r="C6" s="70" t="s">
        <v>58</v>
      </c>
      <c r="D6" s="71" t="s">
        <v>69</v>
      </c>
      <c r="E6" s="45"/>
      <c r="F6" s="56">
        <v>27.37</v>
      </c>
      <c r="G6" s="57">
        <v>120</v>
      </c>
      <c r="H6" s="44" t="s">
        <v>112</v>
      </c>
      <c r="I6" s="55">
        <f t="shared" si="0"/>
        <v>3284.4</v>
      </c>
      <c r="J6" s="37">
        <f t="shared" si="1"/>
        <v>3612.8400000000006</v>
      </c>
      <c r="K6" s="42"/>
      <c r="L6" s="43"/>
    </row>
    <row r="7" spans="1:12" ht="12.75">
      <c r="A7" s="62">
        <v>6</v>
      </c>
      <c r="B7" s="63" t="s">
        <v>70</v>
      </c>
      <c r="C7" s="64" t="s">
        <v>55</v>
      </c>
      <c r="D7" s="72" t="s">
        <v>71</v>
      </c>
      <c r="E7" s="41"/>
      <c r="F7" s="53">
        <v>286.78</v>
      </c>
      <c r="G7" s="54">
        <v>50</v>
      </c>
      <c r="H7" s="44" t="s">
        <v>112</v>
      </c>
      <c r="I7" s="55">
        <f t="shared" si="0"/>
        <v>14338.999999999998</v>
      </c>
      <c r="J7" s="55">
        <f t="shared" si="1"/>
        <v>15772.9</v>
      </c>
      <c r="K7" s="32"/>
      <c r="L7" s="33"/>
    </row>
    <row r="8" spans="1:12" ht="12.75">
      <c r="A8" s="62">
        <v>7</v>
      </c>
      <c r="B8" s="63" t="s">
        <v>72</v>
      </c>
      <c r="C8" s="64" t="s">
        <v>36</v>
      </c>
      <c r="D8" s="72" t="s">
        <v>73</v>
      </c>
      <c r="E8" s="41"/>
      <c r="F8" s="53">
        <v>62.5</v>
      </c>
      <c r="G8" s="54">
        <v>1500</v>
      </c>
      <c r="H8" s="44" t="s">
        <v>113</v>
      </c>
      <c r="I8" s="55">
        <f t="shared" si="0"/>
        <v>93750</v>
      </c>
      <c r="J8" s="55">
        <f t="shared" si="1"/>
        <v>103125.00000000001</v>
      </c>
      <c r="K8" s="32"/>
      <c r="L8" s="33"/>
    </row>
    <row r="9" spans="1:12" ht="12.75">
      <c r="A9" s="62">
        <v>8</v>
      </c>
      <c r="B9" s="63" t="s">
        <v>74</v>
      </c>
      <c r="C9" s="64" t="s">
        <v>50</v>
      </c>
      <c r="D9" s="72" t="s">
        <v>75</v>
      </c>
      <c r="E9" s="41"/>
      <c r="F9" s="53">
        <v>284.18</v>
      </c>
      <c r="G9" s="54">
        <v>50</v>
      </c>
      <c r="H9" s="44" t="s">
        <v>112</v>
      </c>
      <c r="I9" s="55">
        <f t="shared" si="0"/>
        <v>14209</v>
      </c>
      <c r="J9" s="55">
        <f t="shared" si="1"/>
        <v>15629.900000000001</v>
      </c>
      <c r="K9" s="32"/>
      <c r="L9" s="33"/>
    </row>
    <row r="10" spans="1:12" ht="12.75">
      <c r="A10" s="62">
        <v>9</v>
      </c>
      <c r="B10" s="63" t="s">
        <v>76</v>
      </c>
      <c r="C10" s="73" t="s">
        <v>37</v>
      </c>
      <c r="D10" s="66" t="s">
        <v>77</v>
      </c>
      <c r="E10" s="46"/>
      <c r="F10" s="58">
        <v>80.6</v>
      </c>
      <c r="G10" s="54">
        <v>2000</v>
      </c>
      <c r="H10" s="44" t="s">
        <v>113</v>
      </c>
      <c r="I10" s="55">
        <f t="shared" si="0"/>
        <v>161200</v>
      </c>
      <c r="J10" s="55">
        <f t="shared" si="1"/>
        <v>177320</v>
      </c>
      <c r="K10" s="32"/>
      <c r="L10" s="33"/>
    </row>
    <row r="11" spans="1:12" ht="12.75">
      <c r="A11" s="62">
        <v>10</v>
      </c>
      <c r="B11" s="63" t="s">
        <v>78</v>
      </c>
      <c r="C11" s="73" t="s">
        <v>53</v>
      </c>
      <c r="D11" s="66" t="s">
        <v>79</v>
      </c>
      <c r="E11" s="46"/>
      <c r="F11" s="58">
        <v>34.58</v>
      </c>
      <c r="G11" s="54">
        <v>5000</v>
      </c>
      <c r="H11" s="44" t="s">
        <v>112</v>
      </c>
      <c r="I11" s="55">
        <f t="shared" si="0"/>
        <v>172900</v>
      </c>
      <c r="J11" s="55">
        <f t="shared" si="1"/>
        <v>190190.00000000003</v>
      </c>
      <c r="K11" s="32"/>
      <c r="L11" s="33"/>
    </row>
    <row r="12" spans="1:12" ht="12.75">
      <c r="A12" s="62">
        <v>11</v>
      </c>
      <c r="B12" s="63" t="s">
        <v>80</v>
      </c>
      <c r="C12" s="73" t="s">
        <v>40</v>
      </c>
      <c r="D12" s="66" t="s">
        <v>81</v>
      </c>
      <c r="E12" s="46"/>
      <c r="F12" s="58">
        <v>151.1</v>
      </c>
      <c r="G12" s="54">
        <v>2000</v>
      </c>
      <c r="H12" s="44" t="s">
        <v>113</v>
      </c>
      <c r="I12" s="55">
        <f t="shared" si="0"/>
        <v>302200</v>
      </c>
      <c r="J12" s="55">
        <f t="shared" si="1"/>
        <v>332420</v>
      </c>
      <c r="K12" s="32"/>
      <c r="L12" s="33"/>
    </row>
    <row r="13" spans="1:12" ht="12.75">
      <c r="A13" s="62">
        <v>12</v>
      </c>
      <c r="B13" s="74" t="s">
        <v>82</v>
      </c>
      <c r="C13" s="75" t="s">
        <v>59</v>
      </c>
      <c r="D13" s="65" t="s">
        <v>83</v>
      </c>
      <c r="E13" s="47"/>
      <c r="F13" s="58">
        <v>22.69</v>
      </c>
      <c r="G13" s="57">
        <v>100</v>
      </c>
      <c r="H13" s="44" t="s">
        <v>112</v>
      </c>
      <c r="I13" s="55">
        <f t="shared" si="0"/>
        <v>2269</v>
      </c>
      <c r="J13" s="37">
        <f t="shared" si="1"/>
        <v>2495.9</v>
      </c>
      <c r="K13" s="32"/>
      <c r="L13" s="33"/>
    </row>
    <row r="14" spans="1:12" ht="12.75">
      <c r="A14" s="62">
        <v>13</v>
      </c>
      <c r="B14" s="63" t="s">
        <v>84</v>
      </c>
      <c r="C14" s="73" t="s">
        <v>43</v>
      </c>
      <c r="D14" s="66" t="s">
        <v>85</v>
      </c>
      <c r="E14" s="46"/>
      <c r="F14" s="58">
        <v>227.14</v>
      </c>
      <c r="G14" s="54">
        <v>1000</v>
      </c>
      <c r="H14" s="44" t="s">
        <v>112</v>
      </c>
      <c r="I14" s="55">
        <f t="shared" si="0"/>
        <v>227140</v>
      </c>
      <c r="J14" s="55">
        <f t="shared" si="1"/>
        <v>249854.00000000003</v>
      </c>
      <c r="K14" s="32"/>
      <c r="L14" s="33"/>
    </row>
    <row r="15" spans="1:12" ht="12.75">
      <c r="A15" s="62">
        <v>14</v>
      </c>
      <c r="B15" s="63" t="s">
        <v>86</v>
      </c>
      <c r="C15" s="73" t="s">
        <v>51</v>
      </c>
      <c r="D15" s="66" t="s">
        <v>87</v>
      </c>
      <c r="E15" s="46"/>
      <c r="F15" s="58">
        <v>68.87</v>
      </c>
      <c r="G15" s="54">
        <v>200</v>
      </c>
      <c r="H15" s="44" t="s">
        <v>112</v>
      </c>
      <c r="I15" s="55">
        <f t="shared" si="0"/>
        <v>13774</v>
      </c>
      <c r="J15" s="55">
        <f t="shared" si="1"/>
        <v>15151.400000000001</v>
      </c>
      <c r="K15" s="32"/>
      <c r="L15" s="33"/>
    </row>
    <row r="16" spans="1:12" ht="12.75">
      <c r="A16" s="62">
        <v>15</v>
      </c>
      <c r="B16" s="63" t="s">
        <v>88</v>
      </c>
      <c r="C16" s="73" t="s">
        <v>52</v>
      </c>
      <c r="D16" s="66" t="s">
        <v>89</v>
      </c>
      <c r="E16" s="46"/>
      <c r="F16" s="58">
        <v>44.54</v>
      </c>
      <c r="G16" s="54">
        <v>5000</v>
      </c>
      <c r="H16" s="44" t="s">
        <v>112</v>
      </c>
      <c r="I16" s="55">
        <f t="shared" si="0"/>
        <v>222700</v>
      </c>
      <c r="J16" s="55">
        <f t="shared" si="1"/>
        <v>244970.00000000003</v>
      </c>
      <c r="K16" s="32"/>
      <c r="L16" s="33"/>
    </row>
    <row r="17" spans="1:12" ht="12.75">
      <c r="A17" s="62">
        <v>16</v>
      </c>
      <c r="B17" s="63" t="s">
        <v>90</v>
      </c>
      <c r="C17" s="73" t="s">
        <v>39</v>
      </c>
      <c r="D17" s="66" t="s">
        <v>91</v>
      </c>
      <c r="E17" s="46"/>
      <c r="F17" s="58">
        <v>66.9</v>
      </c>
      <c r="G17" s="54">
        <v>7000</v>
      </c>
      <c r="H17" s="44" t="s">
        <v>113</v>
      </c>
      <c r="I17" s="55">
        <f t="shared" si="0"/>
        <v>468300.00000000006</v>
      </c>
      <c r="J17" s="55">
        <f t="shared" si="1"/>
        <v>515130.0000000001</v>
      </c>
      <c r="K17" s="32"/>
      <c r="L17" s="33"/>
    </row>
    <row r="18" spans="1:12" ht="12.75">
      <c r="A18" s="62">
        <v>17</v>
      </c>
      <c r="B18" s="63" t="s">
        <v>92</v>
      </c>
      <c r="C18" s="73" t="s">
        <v>44</v>
      </c>
      <c r="D18" s="66" t="s">
        <v>93</v>
      </c>
      <c r="E18" s="46"/>
      <c r="F18" s="58">
        <v>72.22</v>
      </c>
      <c r="G18" s="54">
        <v>5000</v>
      </c>
      <c r="H18" s="44" t="s">
        <v>112</v>
      </c>
      <c r="I18" s="55">
        <f t="shared" si="0"/>
        <v>361100</v>
      </c>
      <c r="J18" s="55">
        <f t="shared" si="1"/>
        <v>397210.00000000006</v>
      </c>
      <c r="K18" s="32"/>
      <c r="L18" s="33"/>
    </row>
    <row r="19" spans="1:12" ht="12.75">
      <c r="A19" s="62">
        <v>18</v>
      </c>
      <c r="B19" s="63" t="s">
        <v>94</v>
      </c>
      <c r="C19" s="73" t="s">
        <v>45</v>
      </c>
      <c r="D19" s="66" t="s">
        <v>95</v>
      </c>
      <c r="E19" s="46"/>
      <c r="F19" s="58">
        <v>51.02</v>
      </c>
      <c r="G19" s="54">
        <v>500</v>
      </c>
      <c r="H19" s="44" t="s">
        <v>112</v>
      </c>
      <c r="I19" s="55">
        <f t="shared" si="0"/>
        <v>25510</v>
      </c>
      <c r="J19" s="55">
        <f t="shared" si="1"/>
        <v>28061.000000000004</v>
      </c>
      <c r="K19" s="32"/>
      <c r="L19" s="33"/>
    </row>
    <row r="20" spans="1:12" ht="12.75">
      <c r="A20" s="62">
        <v>19</v>
      </c>
      <c r="B20" s="74" t="s">
        <v>96</v>
      </c>
      <c r="C20" s="73" t="s">
        <v>57</v>
      </c>
      <c r="D20" s="65" t="s">
        <v>97</v>
      </c>
      <c r="E20" s="47"/>
      <c r="F20" s="58">
        <v>111.54</v>
      </c>
      <c r="G20" s="57">
        <v>1000</v>
      </c>
      <c r="H20" s="44" t="s">
        <v>112</v>
      </c>
      <c r="I20" s="55">
        <f t="shared" si="0"/>
        <v>111540</v>
      </c>
      <c r="J20" s="37">
        <f t="shared" si="1"/>
        <v>122694.00000000001</v>
      </c>
      <c r="K20" s="32"/>
      <c r="L20" s="33"/>
    </row>
    <row r="21" spans="1:12" ht="12.75">
      <c r="A21" s="62">
        <v>20</v>
      </c>
      <c r="B21" s="63" t="s">
        <v>98</v>
      </c>
      <c r="C21" s="73" t="s">
        <v>38</v>
      </c>
      <c r="D21" s="66" t="s">
        <v>99</v>
      </c>
      <c r="E21" s="46"/>
      <c r="F21" s="58">
        <v>73.4</v>
      </c>
      <c r="G21" s="54">
        <v>2000</v>
      </c>
      <c r="H21" s="44" t="s">
        <v>113</v>
      </c>
      <c r="I21" s="55">
        <f t="shared" si="0"/>
        <v>146800</v>
      </c>
      <c r="J21" s="55">
        <f t="shared" si="1"/>
        <v>161480</v>
      </c>
      <c r="K21" s="32"/>
      <c r="L21" s="33"/>
    </row>
    <row r="22" spans="1:12" ht="12.75">
      <c r="A22" s="62">
        <v>21</v>
      </c>
      <c r="B22" s="63" t="s">
        <v>100</v>
      </c>
      <c r="C22" s="73" t="s">
        <v>46</v>
      </c>
      <c r="D22" s="76" t="s">
        <v>101</v>
      </c>
      <c r="E22" s="46"/>
      <c r="F22" s="58">
        <v>78.52</v>
      </c>
      <c r="G22" s="54">
        <v>1200</v>
      </c>
      <c r="H22" s="44" t="s">
        <v>112</v>
      </c>
      <c r="I22" s="55">
        <f t="shared" si="0"/>
        <v>94224</v>
      </c>
      <c r="J22" s="55">
        <f t="shared" si="1"/>
        <v>103646.40000000001</v>
      </c>
      <c r="K22" s="32"/>
      <c r="L22" s="33"/>
    </row>
    <row r="23" spans="1:12" ht="12.75">
      <c r="A23" s="62">
        <v>22</v>
      </c>
      <c r="B23" s="74" t="s">
        <v>102</v>
      </c>
      <c r="C23" s="64" t="s">
        <v>56</v>
      </c>
      <c r="D23" s="77" t="s">
        <v>103</v>
      </c>
      <c r="E23" s="36"/>
      <c r="F23" s="53">
        <v>143.62</v>
      </c>
      <c r="G23" s="57">
        <v>10</v>
      </c>
      <c r="H23" s="44" t="s">
        <v>112</v>
      </c>
      <c r="I23" s="55">
        <f t="shared" si="0"/>
        <v>1436.2</v>
      </c>
      <c r="J23" s="37">
        <f t="shared" si="1"/>
        <v>1579.8200000000002</v>
      </c>
      <c r="K23" s="32"/>
      <c r="L23" s="33"/>
    </row>
    <row r="24" spans="1:12" ht="12.75">
      <c r="A24" s="62">
        <v>23</v>
      </c>
      <c r="B24" s="63" t="s">
        <v>104</v>
      </c>
      <c r="C24" s="64" t="s">
        <v>47</v>
      </c>
      <c r="D24" s="72" t="s">
        <v>105</v>
      </c>
      <c r="E24" s="41"/>
      <c r="F24" s="53">
        <v>44</v>
      </c>
      <c r="G24" s="54">
        <v>1000</v>
      </c>
      <c r="H24" s="44" t="s">
        <v>112</v>
      </c>
      <c r="I24" s="55">
        <f t="shared" si="0"/>
        <v>44000</v>
      </c>
      <c r="J24" s="55">
        <f t="shared" si="1"/>
        <v>48400.00000000001</v>
      </c>
      <c r="K24" s="32"/>
      <c r="L24" s="33"/>
    </row>
    <row r="25" spans="1:12" ht="12.75">
      <c r="A25" s="62">
        <v>24</v>
      </c>
      <c r="B25" s="63" t="s">
        <v>106</v>
      </c>
      <c r="C25" s="64" t="s">
        <v>48</v>
      </c>
      <c r="D25" s="72" t="s">
        <v>105</v>
      </c>
      <c r="E25" s="41"/>
      <c r="F25" s="53">
        <v>31.48</v>
      </c>
      <c r="G25" s="54">
        <v>1000</v>
      </c>
      <c r="H25" s="44" t="s">
        <v>112</v>
      </c>
      <c r="I25" s="55">
        <f t="shared" si="0"/>
        <v>31480</v>
      </c>
      <c r="J25" s="55">
        <f t="shared" si="1"/>
        <v>34628</v>
      </c>
      <c r="K25" s="32"/>
      <c r="L25" s="33"/>
    </row>
    <row r="26" spans="1:12" ht="12.75">
      <c r="A26" s="62">
        <v>25</v>
      </c>
      <c r="B26" s="63" t="s">
        <v>107</v>
      </c>
      <c r="C26" s="64" t="s">
        <v>54</v>
      </c>
      <c r="D26" s="72" t="s">
        <v>108</v>
      </c>
      <c r="E26" s="41"/>
      <c r="F26" s="53">
        <v>44.97</v>
      </c>
      <c r="G26" s="54">
        <v>500</v>
      </c>
      <c r="H26" s="44" t="s">
        <v>112</v>
      </c>
      <c r="I26" s="55">
        <f t="shared" si="0"/>
        <v>22485</v>
      </c>
      <c r="J26" s="55">
        <f t="shared" si="1"/>
        <v>24733.500000000004</v>
      </c>
      <c r="K26" s="32"/>
      <c r="L26" s="33"/>
    </row>
    <row r="27" spans="1:12" ht="12.75">
      <c r="A27" s="62">
        <v>26</v>
      </c>
      <c r="B27" s="63" t="s">
        <v>109</v>
      </c>
      <c r="C27" s="64" t="s">
        <v>49</v>
      </c>
      <c r="D27" s="72" t="s">
        <v>110</v>
      </c>
      <c r="E27" s="41"/>
      <c r="F27" s="53">
        <v>35.67</v>
      </c>
      <c r="G27" s="54">
        <v>2500</v>
      </c>
      <c r="H27" s="44" t="s">
        <v>112</v>
      </c>
      <c r="I27" s="55">
        <f t="shared" si="0"/>
        <v>89175</v>
      </c>
      <c r="J27" s="55">
        <f t="shared" si="1"/>
        <v>98092.50000000001</v>
      </c>
      <c r="K27" s="32"/>
      <c r="L27" s="33"/>
    </row>
    <row r="28" spans="1:12" ht="12.75">
      <c r="A28" s="62">
        <v>27</v>
      </c>
      <c r="B28" s="78" t="s">
        <v>111</v>
      </c>
      <c r="C28" s="79" t="s">
        <v>42</v>
      </c>
      <c r="D28" s="80" t="s">
        <v>28</v>
      </c>
      <c r="E28" s="48"/>
      <c r="F28" s="59">
        <v>36.5</v>
      </c>
      <c r="G28" s="60">
        <v>2000</v>
      </c>
      <c r="H28" s="49" t="s">
        <v>112</v>
      </c>
      <c r="I28" s="61">
        <f>F28*G28</f>
        <v>73000</v>
      </c>
      <c r="J28" s="61">
        <f>I28*1.1</f>
        <v>80300</v>
      </c>
      <c r="K28" s="50"/>
      <c r="L28" s="51"/>
    </row>
    <row r="29" spans="1:10" ht="15" customHeight="1">
      <c r="A29" t="s">
        <v>29</v>
      </c>
      <c r="F29" s="38"/>
      <c r="G29" s="39"/>
      <c r="I29" s="34">
        <f>SUBTOTAL(109,I2:I28)</f>
        <v>2959771.6</v>
      </c>
      <c r="J29" s="35">
        <f>SUBTOTAL(109,J2:J28)</f>
        <v>3255748.76</v>
      </c>
    </row>
    <row r="30" spans="1:12" ht="12.75">
      <c r="A30" s="90" t="s">
        <v>115</v>
      </c>
      <c r="B30" s="91"/>
      <c r="C30" s="91"/>
      <c r="D30" s="91"/>
      <c r="E30" s="91"/>
      <c r="F30" s="91"/>
      <c r="G30" s="91"/>
      <c r="H30" s="91"/>
      <c r="I30" s="91"/>
      <c r="J30" s="91"/>
      <c r="K30" s="91"/>
      <c r="L30" s="91"/>
    </row>
    <row r="31" spans="1:12" ht="76.5" customHeight="1">
      <c r="A31" s="91"/>
      <c r="B31" s="91"/>
      <c r="C31" s="91"/>
      <c r="D31" s="91"/>
      <c r="E31" s="91"/>
      <c r="F31" s="91"/>
      <c r="G31" s="91"/>
      <c r="H31" s="91"/>
      <c r="I31" s="91"/>
      <c r="J31" s="91"/>
      <c r="K31" s="91"/>
      <c r="L31" s="91"/>
    </row>
    <row r="32" ht="9.75" customHeight="1">
      <c r="K32" s="40" t="s">
        <v>30</v>
      </c>
    </row>
    <row r="33" spans="2:11" ht="12.75" customHeight="1">
      <c r="B33" s="18" t="s">
        <v>18</v>
      </c>
      <c r="C33" s="27"/>
      <c r="E33" s="5"/>
      <c r="F33" s="21"/>
      <c r="G33" s="20" t="s">
        <v>19</v>
      </c>
      <c r="H33" s="20"/>
      <c r="I33" s="20"/>
      <c r="K33" s="22" t="s">
        <v>31</v>
      </c>
    </row>
    <row r="34" spans="2:11" ht="15.75">
      <c r="B34" s="18"/>
      <c r="C34" s="18"/>
      <c r="D34" s="21"/>
      <c r="E34" s="21"/>
      <c r="F34" s="21"/>
      <c r="G34" s="20"/>
      <c r="H34" s="20"/>
      <c r="I34" s="20"/>
      <c r="K34" s="24"/>
    </row>
  </sheetData>
  <sheetProtection password="8999" sheet="1"/>
  <mergeCells count="1">
    <mergeCell ref="A30:L31"/>
  </mergeCells>
  <printOptions/>
  <pageMargins left="0.2362204724409449" right="0.2362204724409449" top="0.18" bottom="0.19" header="0.31496062992125984" footer="0.16"/>
  <pageSetup fitToHeight="0" fitToWidth="1" horizontalDpi="600" verticalDpi="600" orientation="landscape" paperSize="9" r:id="rId2"/>
  <headerFooter>
    <oddHeader>&amp;CTehnička specifikacija za JN OP 9/2014</oddHeader>
    <oddFooter>&amp;R&amp;P/&amp;N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Andjelka</cp:lastModifiedBy>
  <cp:lastPrinted>2014-11-28T10:41:18Z</cp:lastPrinted>
  <dcterms:created xsi:type="dcterms:W3CDTF">2014-08-11T11:35:15Z</dcterms:created>
  <dcterms:modified xsi:type="dcterms:W3CDTF">2014-11-28T10:41:23Z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